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БЮДЖЕТА'!$A$9:$F$470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<sst xmlns="http://schemas.openxmlformats.org/spreadsheetml/2006/main" count="1874" uniqueCount="410">
  <si>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</si>
  <si>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</si>
  <si>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</si>
  <si>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</si>
  <si>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</si>
  <si>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</si>
  <si>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</si>
  <si>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</si>
  <si>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</si>
  <si>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</si>
  <si>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</si>
  <si>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</si>
  <si>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</si>
  <si>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</si>
  <si>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</si>
  <si>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</si>
  <si>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</si>
  <si>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</si>
  <si>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</si>
  <si>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</si>
  <si>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</si>
  <si>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</si>
  <si>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</si>
  <si>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</si>
  <si>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</si>
  <si>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</si>
  <si>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</si>
  <si>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</si>
  <si>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</si>
  <si>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</si>
  <si>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</si>
  <si>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</si>
  <si>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</si>
  <si>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</si>
  <si>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</si>
  <si>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</si>
  <si>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</si>
  <si>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</si>
  <si>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</si>
  <si>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</si>
  <si>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</si>
  <si>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</si>
  <si>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</si>
  <si>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</si>
  <si>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</si>
  <si>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</si>
  <si>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</si>
  <si>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</si>
  <si>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</si>
  <si>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</si>
  <si>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</si>
  <si>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</si>
  <si>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</si>
  <si>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</si>
  <si>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</si>
  <si>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</si>
  <si>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</si>
  <si>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</si>
  <si>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</si>
  <si>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</si>
  <si>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</si>
  <si>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</si>
  <si>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</si>
  <si>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</si>
  <si>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</si>
  <si>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</si>
  <si>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</si>
  <si>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</si>
  <si>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</si>
  <si>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</si>
  <si>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</si>
  <si>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</si>
  <si>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</si>
  <si>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</si>
  <si>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</si>
  <si>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</si>
  <si>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</si>
  <si>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</si>
  <si>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</si>
  <si>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</si>
  <si>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</si>
  <si>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</si>
  <si>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</si>
  <si>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</si>
  <si>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</si>
  <si>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</si>
  <si>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</si>
  <si>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</si>
  <si>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</si>
  <si>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</si>
  <si>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</si>
  <si>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</si>
  <si>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</si>
  <si>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</si>
  <si>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</si>
  <si>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</si>
  <si>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</si>
  <si>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</si>
  <si>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</si>
  <si>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</si>
  <si>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</si>
  <si>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</si>
  <si>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</si>
  <si>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</si>
  <si>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</si>
  <si>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</si>
  <si>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</si>
  <si>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</si>
  <si>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</si>
  <si>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</si>
  <si>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</si>
  <si>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</si>
  <si>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</si>
  <si>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</si>
  <si>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</si>
  <si>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</si>
  <si>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</si>
  <si>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</si>
  <si>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</si>
  <si>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</si>
  <si>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</si>
  <si>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</si>
  <si>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</si>
  <si>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</si>
  <si>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</si>
  <si>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</si>
  <si>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</si>
  <si>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</si>
  <si>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</si>
  <si>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</si>
  <si>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</si>
  <si>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</si>
  <si>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</si>
  <si>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</si>
  <si>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</si>
  <si>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</si>
  <si>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</si>
  <si>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</si>
  <si>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</si>
  <si>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</si>
  <si>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</si>
  <si>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</si>
  <si>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</si>
  <si>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</si>
  <si>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</si>
  <si>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</si>
  <si>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</si>
  <si>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</si>
  <si>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</si>
  <si>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</si>
  <si>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</si>
  <si>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</si>
  <si>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</si>
  <si>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</si>
  <si>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</si>
  <si>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</si>
  <si>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</si>
  <si>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</si>
  <si>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</si>
  <si>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</si>
  <si>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</si>
  <si>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</si>
  <si>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</si>
  <si>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</si>
  <si>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</si>
  <si>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</si>
  <si>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</si>
  <si>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</si>
  <si>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</si>
  <si>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</si>
  <si>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</si>
  <si>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</si>
  <si>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</si>
  <si>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</si>
  <si>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</si>
  <si>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</si>
  <si>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</si>
  <si>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</si>
  <si>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</si>
  <si>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</si>
  <si>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</si>
  <si>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</si>
  <si>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</si>
  <si>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</si>
  <si>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</si>
  <si>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</si>
  <si>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</si>
  <si>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</si>
  <si>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</si>
  <si>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</si>
  <si>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</si>
  <si>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</si>
  <si>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</si>
  <si>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</si>
  <si>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</si>
  <si>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</si>
  <si>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</si>
  <si>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</si>
  <si>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</si>
  <si>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</si>
  <si>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</si>
  <si>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</si>
  <si>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</si>
  <si>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</si>
  <si>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</si>
  <si>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</si>
  <si>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</si>
  <si>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</si>
  <si>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</si>
  <si>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</si>
  <si>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</si>
  <si>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</si>
  <si>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</si>
  <si>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</si>
  <si>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</si>
  <si>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</si>
  <si>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</si>
  <si>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</si>
  <si>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</si>
  <si>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</si>
  <si>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</si>
  <si>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</si>
  <si>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</si>
  <si>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</si>
  <si>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</si>
  <si>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</si>
  <si>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</si>
  <si>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</si>
  <si>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</si>
  <si>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</si>
  <si>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</si>
  <si>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</si>
  <si>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</si>
  <si>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</si>
  <si>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</si>
  <si>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</si>
  <si>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</si>
  <si>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</si>
  <si>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</si>
  <si>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</si>
  <si>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</si>
  <si>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</si>
  <si>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</si>
  <si>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</si>
  <si>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</si>
  <si>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</si>
  <si>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</si>
  <si>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</si>
  <si>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</si>
  <si>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</si>
  <si>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</si>
  <si>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</si>
  <si>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</si>
  <si>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</si>
  <si>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</si>
  <si>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</si>
  <si>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</si>
  <si>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</si>
  <si>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</si>
  <si>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</si>
  <si>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</si>
  <si>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</si>
  <si>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</si>
  <si>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</si>
  <si>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</si>
  <si>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</si>
  <si>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</si>
  <si>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</si>
  <si>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</si>
  <si>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</si>
  <si>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</si>
  <si>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</si>
  <si>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</si>
  <si>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</si>
  <si>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</si>
  <si>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</si>
  <si>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</si>
  <si>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</si>
  <si>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</si>
  <si>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</si>
  <si>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</si>
  <si>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</si>
  <si>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</si>
  <si>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</si>
  <si>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</si>
  <si>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</si>
  <si>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</si>
  <si>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</si>
  <si>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</si>
  <si>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</si>
  <si>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</si>
  <si>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</si>
  <si>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</si>
  <si>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</si>
  <si>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</si>
  <si>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</si>
  <si>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</si>
  <si>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</si>
  <si>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</si>
  <si>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</si>
  <si>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</si>
  <si>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</si>
  <si>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</si>
  <si>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</si>
  <si>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</si>
  <si>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</si>
  <si>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</si>
  <si>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</si>
  <si>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</si>
  <si>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</si>
  <si>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</si>
  <si>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</si>
  <si>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</si>
  <si>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</si>
  <si>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</si>
  <si>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</si>
  <si>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</si>
  <si>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</si>
  <si>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</si>
  <si>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</si>
  <si>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</si>
  <si>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</si>
  <si>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</si>
  <si>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</si>
  <si>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</si>
  <si>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</si>
  <si>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</si>
  <si>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</si>
  <si>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</si>
  <si>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</si>
  <si>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</si>
  <si>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</si>
  <si>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</si>
  <si>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</si>
  <si>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</si>
  <si>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</si>
  <si>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</si>
  <si>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</si>
  <si>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</si>
  <si>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</si>
  <si>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</si>
  <si>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</si>
  <si>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</si>
  <si>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</si>
  <si>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</si>
  <si>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</si>
  <si>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</si>
  <si>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</si>
  <si>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</si>
  <si>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</si>
  <si>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</si>
  <si>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</si>
  <si>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</si>
  <si>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</si>
  <si>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</si>
  <si>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</si>
  <si>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</si>
  <si>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</si>
  <si>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</si>
  <si>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</si>
  <si>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</si>
  <si>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</si>
  <si>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</si>
  <si>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</si>
  <si>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</si>
  <si>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</si>
  <si>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</si>
  <si>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</si>
  <si>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</si>
  <si>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</si>
  <si>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</si>
  <si>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</si>
  <si>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</si>
  <si>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</si>
  <si>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</si>
  <si>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</si>
  <si>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</si>
  <si>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</si>
  <si>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</si>
  <si>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</si>
  <si>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</si>
  <si>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</si>
  <si>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</si>
  <si>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</si>
  <si>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</si>
  <si>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</si>
  <si>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</si>
  <si>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</si>
  <si>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</si>
  <si>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</si>
  <si>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</si>
  <si>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</si>
  <si>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</si>
  <si>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</si>
  <si>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</si>
  <si>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</si>
  <si>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</si>
  <si>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</si>
  <si>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</si>
  <si>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</si>
  <si>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</si>
  <si>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2020 год</t>
  </si>
  <si>
    <t>2019 год</t>
  </si>
  <si>
    <t>Приложение 11 к решению Думы</t>
  </si>
  <si>
    <t>районного бюджета на 2019 и 2020 годы по разделам, подразделам, целевым статьям и видам расходов в соответствии с бюджетной классификацией РФ</t>
  </si>
  <si>
    <t>2400000600</t>
  </si>
  <si>
    <t>2400000000</t>
  </si>
  <si>
    <t>Мероприятия администрации Михайловского муниципального района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</si>
  <si>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</si>
  <si>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238 от 23.11.2017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</si>
</sst>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75390625" style="2" customWidth="1"/>
    <col min="25" max="16384" width="9.125" style="2" customWidth="1"/>
  </cols>
  <sheetData>
    <row r="2" spans="2:23" ht="12.75">
      <c r="B2" s="105" t="s">
        <v>403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 customHeight="1">
      <c r="B3" s="106" t="s">
        <v>91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2.75">
      <c r="B4" s="2" t="s">
        <v>90</v>
      </c>
      <c r="C4" s="105" t="s">
        <v>409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6" spans="1:22" ht="30.75" customHeight="1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4" ht="57" customHeight="1">
      <c r="A7" s="107" t="s">
        <v>404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2" ht="15.75">
      <c r="A8" s="111" t="s">
        <v>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4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402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4" t="s">
        <v>401</v>
      </c>
    </row>
    <row r="10" spans="1:24" ht="18.75" customHeight="1" outlineLevel="2">
      <c r="A10" s="16" t="s">
        <v>61</v>
      </c>
      <c r="B10" s="17" t="s">
        <v>60</v>
      </c>
      <c r="C10" s="17" t="s">
        <v>251</v>
      </c>
      <c r="D10" s="17" t="s">
        <v>5</v>
      </c>
      <c r="E10" s="17"/>
      <c r="F10" s="82">
        <f>F11+F19+F43+F63+F77+F82+F57+F71</f>
        <v>67323.93999999999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  <c r="X10" s="82">
        <f>X11+X19+X43+X63+X77+X82+X57+X71</f>
        <v>67323.93999999999</v>
      </c>
    </row>
    <row r="11" spans="1:24" s="31" customFormat="1" ht="33" customHeight="1" outlineLevel="3">
      <c r="A11" s="27" t="s">
        <v>26</v>
      </c>
      <c r="B11" s="29" t="s">
        <v>6</v>
      </c>
      <c r="C11" s="29" t="s">
        <v>251</v>
      </c>
      <c r="D11" s="29" t="s">
        <v>5</v>
      </c>
      <c r="E11" s="29"/>
      <c r="F11" s="30">
        <f>F12</f>
        <v>1850.2</v>
      </c>
      <c r="G11" s="30">
        <f aca="true" t="shared" si="0" ref="G11:V11">G12</f>
        <v>1204.8</v>
      </c>
      <c r="H11" s="30">
        <f t="shared" si="0"/>
        <v>1204.8</v>
      </c>
      <c r="I11" s="30">
        <f t="shared" si="0"/>
        <v>1204.8</v>
      </c>
      <c r="J11" s="30">
        <f t="shared" si="0"/>
        <v>1204.8</v>
      </c>
      <c r="K11" s="30">
        <f t="shared" si="0"/>
        <v>1204.8</v>
      </c>
      <c r="L11" s="30">
        <f t="shared" si="0"/>
        <v>1204.8</v>
      </c>
      <c r="M11" s="30">
        <f t="shared" si="0"/>
        <v>1204.8</v>
      </c>
      <c r="N11" s="30">
        <f t="shared" si="0"/>
        <v>1204.8</v>
      </c>
      <c r="O11" s="30">
        <f t="shared" si="0"/>
        <v>1204.8</v>
      </c>
      <c r="P11" s="30">
        <f t="shared" si="0"/>
        <v>1204.8</v>
      </c>
      <c r="Q11" s="30">
        <f t="shared" si="0"/>
        <v>1204.8</v>
      </c>
      <c r="R11" s="30">
        <f t="shared" si="0"/>
        <v>1204.8</v>
      </c>
      <c r="S11" s="30">
        <f t="shared" si="0"/>
        <v>1204.8</v>
      </c>
      <c r="T11" s="30">
        <f t="shared" si="0"/>
        <v>1204.8</v>
      </c>
      <c r="U11" s="30">
        <f t="shared" si="0"/>
        <v>1204.8</v>
      </c>
      <c r="V11" s="30">
        <f t="shared" si="0"/>
        <v>1204.8</v>
      </c>
      <c r="X11" s="30">
        <f>X12</f>
        <v>1850.2</v>
      </c>
    </row>
    <row r="12" spans="1:24" ht="34.5" customHeight="1" outlineLevel="3">
      <c r="A12" s="22" t="s">
        <v>134</v>
      </c>
      <c r="B12" s="12" t="s">
        <v>6</v>
      </c>
      <c r="C12" s="12" t="s">
        <v>252</v>
      </c>
      <c r="D12" s="12" t="s">
        <v>5</v>
      </c>
      <c r="E12" s="12"/>
      <c r="F12" s="13">
        <f>F13</f>
        <v>1850.2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  <c r="X12" s="13">
        <f>X13</f>
        <v>1850.2</v>
      </c>
    </row>
    <row r="13" spans="1:24" ht="35.25" customHeight="1" outlineLevel="3">
      <c r="A13" s="22" t="s">
        <v>136</v>
      </c>
      <c r="B13" s="12" t="s">
        <v>6</v>
      </c>
      <c r="C13" s="12" t="s">
        <v>253</v>
      </c>
      <c r="D13" s="12" t="s">
        <v>5</v>
      </c>
      <c r="E13" s="12"/>
      <c r="F13" s="13">
        <f>F14</f>
        <v>1850.2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X13" s="13">
        <f>X14</f>
        <v>1850.2</v>
      </c>
    </row>
    <row r="14" spans="1:24" ht="15.75" outlineLevel="4">
      <c r="A14" s="51" t="s">
        <v>135</v>
      </c>
      <c r="B14" s="19" t="s">
        <v>6</v>
      </c>
      <c r="C14" s="19" t="s">
        <v>254</v>
      </c>
      <c r="D14" s="19" t="s">
        <v>5</v>
      </c>
      <c r="E14" s="19"/>
      <c r="F14" s="20">
        <f>F15</f>
        <v>1850.2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  <c r="X14" s="20">
        <f>X15</f>
        <v>1850.2</v>
      </c>
    </row>
    <row r="15" spans="1:24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7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>
        <f>X16+X17+X18</f>
        <v>1850.2</v>
      </c>
    </row>
    <row r="16" spans="1:24" ht="17.25" customHeight="1" outlineLevel="5">
      <c r="A16" s="48" t="s">
        <v>244</v>
      </c>
      <c r="B16" s="49" t="s">
        <v>6</v>
      </c>
      <c r="C16" s="49" t="s">
        <v>254</v>
      </c>
      <c r="D16" s="49" t="s">
        <v>92</v>
      </c>
      <c r="E16" s="49"/>
      <c r="F16" s="50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50">
        <v>1449.2</v>
      </c>
    </row>
    <row r="17" spans="1:24" ht="34.5" customHeight="1" outlineLevel="5">
      <c r="A17" s="48" t="s">
        <v>249</v>
      </c>
      <c r="B17" s="49" t="s">
        <v>6</v>
      </c>
      <c r="C17" s="49" t="s">
        <v>254</v>
      </c>
      <c r="D17" s="49" t="s">
        <v>93</v>
      </c>
      <c r="E17" s="49"/>
      <c r="F17" s="50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50">
        <v>1</v>
      </c>
    </row>
    <row r="18" spans="1:24" ht="50.25" customHeight="1" outlineLevel="5">
      <c r="A18" s="48" t="s">
        <v>245</v>
      </c>
      <c r="B18" s="49" t="s">
        <v>6</v>
      </c>
      <c r="C18" s="49" t="s">
        <v>254</v>
      </c>
      <c r="D18" s="49" t="s">
        <v>246</v>
      </c>
      <c r="E18" s="49"/>
      <c r="F18" s="50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50">
        <v>400</v>
      </c>
    </row>
    <row r="19" spans="1:24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83">
        <f>F20</f>
        <v>3447.4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  <c r="X19" s="83">
        <f>X20</f>
        <v>3447.4</v>
      </c>
    </row>
    <row r="20" spans="1:24" s="28" customFormat="1" ht="33" customHeight="1" outlineLevel="6">
      <c r="A20" s="22" t="s">
        <v>134</v>
      </c>
      <c r="B20" s="12" t="s">
        <v>19</v>
      </c>
      <c r="C20" s="12" t="s">
        <v>252</v>
      </c>
      <c r="D20" s="12" t="s">
        <v>5</v>
      </c>
      <c r="E20" s="12"/>
      <c r="F20" s="89">
        <f>F21</f>
        <v>3447.4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  <c r="X20" s="89">
        <f>X21</f>
        <v>3447.4</v>
      </c>
    </row>
    <row r="21" spans="1:24" s="28" customFormat="1" ht="36" customHeight="1" outlineLevel="6">
      <c r="A21" s="22" t="s">
        <v>136</v>
      </c>
      <c r="B21" s="12" t="s">
        <v>19</v>
      </c>
      <c r="C21" s="12" t="s">
        <v>253</v>
      </c>
      <c r="D21" s="12" t="s">
        <v>5</v>
      </c>
      <c r="E21" s="12"/>
      <c r="F21" s="89">
        <f>F22+F35+F41</f>
        <v>3447.4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89">
        <f>X22+X35+X41</f>
        <v>3447.4</v>
      </c>
    </row>
    <row r="22" spans="1:24" s="28" customFormat="1" ht="47.25" outlineLevel="6">
      <c r="A22" s="52" t="s">
        <v>198</v>
      </c>
      <c r="B22" s="19" t="s">
        <v>19</v>
      </c>
      <c r="C22" s="19" t="s">
        <v>255</v>
      </c>
      <c r="D22" s="19" t="s">
        <v>5</v>
      </c>
      <c r="E22" s="19"/>
      <c r="F22" s="85">
        <f>F23+F27+F32+F29</f>
        <v>1861</v>
      </c>
      <c r="G22" s="85">
        <f aca="true" t="shared" si="4" ref="G22:X22">G23+G27+G32+G29</f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5">
        <f t="shared" si="4"/>
        <v>0</v>
      </c>
      <c r="M22" s="85">
        <f t="shared" si="4"/>
        <v>0</v>
      </c>
      <c r="N22" s="85">
        <f t="shared" si="4"/>
        <v>0</v>
      </c>
      <c r="O22" s="85">
        <f t="shared" si="4"/>
        <v>0</v>
      </c>
      <c r="P22" s="85">
        <f t="shared" si="4"/>
        <v>0</v>
      </c>
      <c r="Q22" s="85">
        <f t="shared" si="4"/>
        <v>0</v>
      </c>
      <c r="R22" s="85">
        <f t="shared" si="4"/>
        <v>0</v>
      </c>
      <c r="S22" s="85">
        <f t="shared" si="4"/>
        <v>0</v>
      </c>
      <c r="T22" s="85">
        <f t="shared" si="4"/>
        <v>0</v>
      </c>
      <c r="U22" s="85">
        <f t="shared" si="4"/>
        <v>0</v>
      </c>
      <c r="V22" s="85">
        <f t="shared" si="4"/>
        <v>0</v>
      </c>
      <c r="W22" s="85">
        <f t="shared" si="4"/>
        <v>0</v>
      </c>
      <c r="X22" s="85">
        <f t="shared" si="4"/>
        <v>1861</v>
      </c>
    </row>
    <row r="23" spans="1:24" s="28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86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86">
        <f>X24+X25+X26</f>
        <v>1756</v>
      </c>
    </row>
    <row r="24" spans="1:24" s="28" customFormat="1" ht="31.5" outlineLevel="6">
      <c r="A24" s="48" t="s">
        <v>244</v>
      </c>
      <c r="B24" s="49" t="s">
        <v>19</v>
      </c>
      <c r="C24" s="49" t="s">
        <v>255</v>
      </c>
      <c r="D24" s="49" t="s">
        <v>92</v>
      </c>
      <c r="E24" s="49"/>
      <c r="F24" s="87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87">
        <v>1301</v>
      </c>
    </row>
    <row r="25" spans="1:24" s="28" customFormat="1" ht="31.5" outlineLevel="6">
      <c r="A25" s="48" t="s">
        <v>249</v>
      </c>
      <c r="B25" s="49" t="s">
        <v>19</v>
      </c>
      <c r="C25" s="49" t="s">
        <v>255</v>
      </c>
      <c r="D25" s="49" t="s">
        <v>93</v>
      </c>
      <c r="E25" s="49"/>
      <c r="F25" s="87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87">
        <v>5</v>
      </c>
    </row>
    <row r="26" spans="1:24" s="28" customFormat="1" ht="47.25" outlineLevel="6">
      <c r="A26" s="48" t="s">
        <v>245</v>
      </c>
      <c r="B26" s="49" t="s">
        <v>19</v>
      </c>
      <c r="C26" s="49" t="s">
        <v>255</v>
      </c>
      <c r="D26" s="49" t="s">
        <v>246</v>
      </c>
      <c r="E26" s="49"/>
      <c r="F26" s="87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7">
        <v>450</v>
      </c>
    </row>
    <row r="27" spans="1:24" s="28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86">
        <f>F28</f>
        <v>0</v>
      </c>
      <c r="G27" s="86">
        <f aca="true" t="shared" si="5" ref="G27:X27">G28</f>
        <v>0</v>
      </c>
      <c r="H27" s="86">
        <f t="shared" si="5"/>
        <v>0</v>
      </c>
      <c r="I27" s="86">
        <f t="shared" si="5"/>
        <v>0</v>
      </c>
      <c r="J27" s="86">
        <f t="shared" si="5"/>
        <v>0</v>
      </c>
      <c r="K27" s="86">
        <f t="shared" si="5"/>
        <v>0</v>
      </c>
      <c r="L27" s="86">
        <f t="shared" si="5"/>
        <v>0</v>
      </c>
      <c r="M27" s="86">
        <f t="shared" si="5"/>
        <v>0</v>
      </c>
      <c r="N27" s="86">
        <f t="shared" si="5"/>
        <v>0</v>
      </c>
      <c r="O27" s="86">
        <f t="shared" si="5"/>
        <v>0</v>
      </c>
      <c r="P27" s="86">
        <f t="shared" si="5"/>
        <v>0</v>
      </c>
      <c r="Q27" s="86">
        <f t="shared" si="5"/>
        <v>0</v>
      </c>
      <c r="R27" s="86">
        <f t="shared" si="5"/>
        <v>0</v>
      </c>
      <c r="S27" s="86">
        <f t="shared" si="5"/>
        <v>0</v>
      </c>
      <c r="T27" s="86">
        <f t="shared" si="5"/>
        <v>0</v>
      </c>
      <c r="U27" s="86">
        <f t="shared" si="5"/>
        <v>0</v>
      </c>
      <c r="V27" s="86">
        <f t="shared" si="5"/>
        <v>0</v>
      </c>
      <c r="W27" s="86">
        <f t="shared" si="5"/>
        <v>0</v>
      </c>
      <c r="X27" s="86">
        <f t="shared" si="5"/>
        <v>0</v>
      </c>
    </row>
    <row r="28" spans="1:24" s="28" customFormat="1" ht="31.5" outlineLevel="6">
      <c r="A28" s="48" t="s">
        <v>98</v>
      </c>
      <c r="B28" s="49" t="s">
        <v>19</v>
      </c>
      <c r="C28" s="49" t="s">
        <v>255</v>
      </c>
      <c r="D28" s="49" t="s">
        <v>99</v>
      </c>
      <c r="E28" s="49"/>
      <c r="F28" s="87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7">
        <v>0</v>
      </c>
    </row>
    <row r="29" spans="1:24" s="26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86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6">
        <f>X30+X31</f>
        <v>100</v>
      </c>
    </row>
    <row r="30" spans="1:24" s="26" customFormat="1" ht="15.75" outlineLevel="6">
      <c r="A30" s="48" t="s">
        <v>350</v>
      </c>
      <c r="B30" s="49" t="s">
        <v>19</v>
      </c>
      <c r="C30" s="49" t="s">
        <v>255</v>
      </c>
      <c r="D30" s="49" t="s">
        <v>351</v>
      </c>
      <c r="E30" s="49"/>
      <c r="F30" s="87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v>100</v>
      </c>
    </row>
    <row r="31" spans="1:24" s="26" customFormat="1" ht="15.75" outlineLevel="6">
      <c r="A31" s="48" t="s">
        <v>234</v>
      </c>
      <c r="B31" s="49" t="s">
        <v>19</v>
      </c>
      <c r="C31" s="49" t="s">
        <v>255</v>
      </c>
      <c r="D31" s="49" t="s">
        <v>216</v>
      </c>
      <c r="E31" s="49"/>
      <c r="F31" s="87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7">
        <v>0</v>
      </c>
    </row>
    <row r="32" spans="1:24" s="28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86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6">
        <f>X33+X34</f>
        <v>5</v>
      </c>
    </row>
    <row r="33" spans="1:24" s="28" customFormat="1" ht="21.75" customHeight="1" outlineLevel="6">
      <c r="A33" s="48" t="s">
        <v>102</v>
      </c>
      <c r="B33" s="49" t="s">
        <v>19</v>
      </c>
      <c r="C33" s="49" t="s">
        <v>255</v>
      </c>
      <c r="D33" s="49" t="s">
        <v>104</v>
      </c>
      <c r="E33" s="49"/>
      <c r="F33" s="87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v>0</v>
      </c>
    </row>
    <row r="34" spans="1:24" s="28" customFormat="1" ht="15.75" outlineLevel="6">
      <c r="A34" s="48" t="s">
        <v>103</v>
      </c>
      <c r="B34" s="49" t="s">
        <v>19</v>
      </c>
      <c r="C34" s="49" t="s">
        <v>255</v>
      </c>
      <c r="D34" s="49" t="s">
        <v>105</v>
      </c>
      <c r="E34" s="49"/>
      <c r="F34" s="87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>
        <v>5</v>
      </c>
    </row>
    <row r="35" spans="1:24" s="26" customFormat="1" ht="31.5" customHeight="1" outlineLevel="6">
      <c r="A35" s="51" t="s">
        <v>199</v>
      </c>
      <c r="B35" s="19" t="s">
        <v>19</v>
      </c>
      <c r="C35" s="19" t="s">
        <v>256</v>
      </c>
      <c r="D35" s="19" t="s">
        <v>5</v>
      </c>
      <c r="E35" s="19"/>
      <c r="F35" s="85">
        <f>F36+F41</f>
        <v>1586.4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85">
        <f>X36+X41</f>
        <v>1586.4</v>
      </c>
    </row>
    <row r="36" spans="1:24" s="26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86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86">
        <f>X37+X38+X39+X40</f>
        <v>1586.4</v>
      </c>
    </row>
    <row r="37" spans="1:24" s="26" customFormat="1" ht="31.5" outlineLevel="6">
      <c r="A37" s="48" t="s">
        <v>244</v>
      </c>
      <c r="B37" s="49" t="s">
        <v>19</v>
      </c>
      <c r="C37" s="49" t="s">
        <v>256</v>
      </c>
      <c r="D37" s="49" t="s">
        <v>92</v>
      </c>
      <c r="E37" s="49"/>
      <c r="F37" s="87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7">
        <v>1089.4</v>
      </c>
    </row>
    <row r="38" spans="1:24" s="26" customFormat="1" ht="31.5" outlineLevel="6">
      <c r="A38" s="48" t="s">
        <v>249</v>
      </c>
      <c r="B38" s="49" t="s">
        <v>19</v>
      </c>
      <c r="C38" s="49" t="s">
        <v>256</v>
      </c>
      <c r="D38" s="49" t="s">
        <v>93</v>
      </c>
      <c r="E38" s="49"/>
      <c r="F38" s="87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5</v>
      </c>
    </row>
    <row r="39" spans="1:24" s="26" customFormat="1" ht="63" outlineLevel="6">
      <c r="A39" s="48" t="s">
        <v>352</v>
      </c>
      <c r="B39" s="49" t="s">
        <v>19</v>
      </c>
      <c r="C39" s="49" t="s">
        <v>256</v>
      </c>
      <c r="D39" s="49" t="s">
        <v>353</v>
      </c>
      <c r="E39" s="49"/>
      <c r="F39" s="87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192</v>
      </c>
    </row>
    <row r="40" spans="1:24" s="26" customFormat="1" ht="47.25" outlineLevel="6">
      <c r="A40" s="48" t="s">
        <v>245</v>
      </c>
      <c r="B40" s="49" t="s">
        <v>19</v>
      </c>
      <c r="C40" s="49" t="s">
        <v>256</v>
      </c>
      <c r="D40" s="49" t="s">
        <v>246</v>
      </c>
      <c r="E40" s="49"/>
      <c r="F40" s="87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7">
        <v>300</v>
      </c>
    </row>
    <row r="41" spans="1:24" s="26" customFormat="1" ht="15.75" outlineLevel="6">
      <c r="A41" s="51" t="s">
        <v>138</v>
      </c>
      <c r="B41" s="19" t="s">
        <v>19</v>
      </c>
      <c r="C41" s="19" t="s">
        <v>257</v>
      </c>
      <c r="D41" s="19" t="s">
        <v>5</v>
      </c>
      <c r="E41" s="19"/>
      <c r="F41" s="85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5">
        <f>X42</f>
        <v>0</v>
      </c>
    </row>
    <row r="42" spans="1:24" s="26" customFormat="1" ht="15.75" outlineLevel="6">
      <c r="A42" s="5" t="s">
        <v>110</v>
      </c>
      <c r="B42" s="6" t="s">
        <v>19</v>
      </c>
      <c r="C42" s="6" t="s">
        <v>257</v>
      </c>
      <c r="D42" s="6" t="s">
        <v>217</v>
      </c>
      <c r="E42" s="6"/>
      <c r="F42" s="86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6">
        <v>0</v>
      </c>
    </row>
    <row r="43" spans="1:24" s="26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10">
        <f aca="true" t="shared" si="7" ref="F43:V43">F44</f>
        <v>7101.9</v>
      </c>
      <c r="G43" s="10">
        <f t="shared" si="7"/>
        <v>8918.7</v>
      </c>
      <c r="H43" s="10">
        <f t="shared" si="7"/>
        <v>8918.7</v>
      </c>
      <c r="I43" s="10">
        <f t="shared" si="7"/>
        <v>8918.7</v>
      </c>
      <c r="J43" s="10">
        <f t="shared" si="7"/>
        <v>8918.7</v>
      </c>
      <c r="K43" s="10">
        <f t="shared" si="7"/>
        <v>8918.7</v>
      </c>
      <c r="L43" s="10">
        <f t="shared" si="7"/>
        <v>8918.7</v>
      </c>
      <c r="M43" s="10">
        <f t="shared" si="7"/>
        <v>8918.7</v>
      </c>
      <c r="N43" s="10">
        <f t="shared" si="7"/>
        <v>8918.7</v>
      </c>
      <c r="O43" s="10">
        <f t="shared" si="7"/>
        <v>8918.7</v>
      </c>
      <c r="P43" s="10">
        <f t="shared" si="7"/>
        <v>8918.7</v>
      </c>
      <c r="Q43" s="10">
        <f t="shared" si="7"/>
        <v>8918.7</v>
      </c>
      <c r="R43" s="10">
        <f t="shared" si="7"/>
        <v>8918.7</v>
      </c>
      <c r="S43" s="10">
        <f t="shared" si="7"/>
        <v>8918.7</v>
      </c>
      <c r="T43" s="10">
        <f t="shared" si="7"/>
        <v>8918.7</v>
      </c>
      <c r="U43" s="10">
        <f t="shared" si="7"/>
        <v>8918.7</v>
      </c>
      <c r="V43" s="10">
        <f t="shared" si="7"/>
        <v>8918.7</v>
      </c>
      <c r="X43" s="10">
        <f>X44</f>
        <v>7101.9</v>
      </c>
    </row>
    <row r="44" spans="1:24" s="26" customFormat="1" ht="33.75" customHeight="1" outlineLevel="3">
      <c r="A44" s="22" t="s">
        <v>134</v>
      </c>
      <c r="B44" s="12" t="s">
        <v>7</v>
      </c>
      <c r="C44" s="12" t="s">
        <v>252</v>
      </c>
      <c r="D44" s="12" t="s">
        <v>5</v>
      </c>
      <c r="E44" s="12"/>
      <c r="F44" s="13">
        <f>F45</f>
        <v>7101.9</v>
      </c>
      <c r="G44" s="13">
        <f aca="true" t="shared" si="8" ref="G44:V44">G46</f>
        <v>8918.7</v>
      </c>
      <c r="H44" s="13">
        <f t="shared" si="8"/>
        <v>8918.7</v>
      </c>
      <c r="I44" s="13">
        <f t="shared" si="8"/>
        <v>8918.7</v>
      </c>
      <c r="J44" s="13">
        <f t="shared" si="8"/>
        <v>8918.7</v>
      </c>
      <c r="K44" s="13">
        <f t="shared" si="8"/>
        <v>8918.7</v>
      </c>
      <c r="L44" s="13">
        <f t="shared" si="8"/>
        <v>8918.7</v>
      </c>
      <c r="M44" s="13">
        <f t="shared" si="8"/>
        <v>8918.7</v>
      </c>
      <c r="N44" s="13">
        <f t="shared" si="8"/>
        <v>8918.7</v>
      </c>
      <c r="O44" s="13">
        <f t="shared" si="8"/>
        <v>8918.7</v>
      </c>
      <c r="P44" s="13">
        <f t="shared" si="8"/>
        <v>8918.7</v>
      </c>
      <c r="Q44" s="13">
        <f t="shared" si="8"/>
        <v>8918.7</v>
      </c>
      <c r="R44" s="13">
        <f t="shared" si="8"/>
        <v>8918.7</v>
      </c>
      <c r="S44" s="13">
        <f t="shared" si="8"/>
        <v>8918.7</v>
      </c>
      <c r="T44" s="13">
        <f t="shared" si="8"/>
        <v>8918.7</v>
      </c>
      <c r="U44" s="13">
        <f t="shared" si="8"/>
        <v>8918.7</v>
      </c>
      <c r="V44" s="13">
        <f t="shared" si="8"/>
        <v>8918.7</v>
      </c>
      <c r="X44" s="13">
        <f>X45</f>
        <v>7101.9</v>
      </c>
    </row>
    <row r="45" spans="1:24" s="26" customFormat="1" ht="37.5" customHeight="1" outlineLevel="3">
      <c r="A45" s="22" t="s">
        <v>136</v>
      </c>
      <c r="B45" s="12" t="s">
        <v>7</v>
      </c>
      <c r="C45" s="12" t="s">
        <v>253</v>
      </c>
      <c r="D45" s="12" t="s">
        <v>5</v>
      </c>
      <c r="E45" s="12"/>
      <c r="F45" s="13">
        <f>F46</f>
        <v>7101.9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13">
        <f>X46</f>
        <v>7101.9</v>
      </c>
    </row>
    <row r="46" spans="1:24" s="26" customFormat="1" ht="47.25" outlineLevel="4">
      <c r="A46" s="52" t="s">
        <v>198</v>
      </c>
      <c r="B46" s="19" t="s">
        <v>7</v>
      </c>
      <c r="C46" s="19" t="s">
        <v>255</v>
      </c>
      <c r="D46" s="19" t="s">
        <v>5</v>
      </c>
      <c r="E46" s="19"/>
      <c r="F46" s="20">
        <f>F47+F51+F53</f>
        <v>7101.9</v>
      </c>
      <c r="G46" s="20">
        <f aca="true" t="shared" si="9" ref="G46:X46">G47+G51+G53</f>
        <v>8918.7</v>
      </c>
      <c r="H46" s="20">
        <f t="shared" si="9"/>
        <v>8918.7</v>
      </c>
      <c r="I46" s="20">
        <f t="shared" si="9"/>
        <v>8918.7</v>
      </c>
      <c r="J46" s="20">
        <f t="shared" si="9"/>
        <v>8918.7</v>
      </c>
      <c r="K46" s="20">
        <f t="shared" si="9"/>
        <v>8918.7</v>
      </c>
      <c r="L46" s="20">
        <f t="shared" si="9"/>
        <v>8918.7</v>
      </c>
      <c r="M46" s="20">
        <f t="shared" si="9"/>
        <v>8918.7</v>
      </c>
      <c r="N46" s="20">
        <f t="shared" si="9"/>
        <v>8918.7</v>
      </c>
      <c r="O46" s="20">
        <f t="shared" si="9"/>
        <v>8918.7</v>
      </c>
      <c r="P46" s="20">
        <f t="shared" si="9"/>
        <v>8918.7</v>
      </c>
      <c r="Q46" s="20">
        <f t="shared" si="9"/>
        <v>8918.7</v>
      </c>
      <c r="R46" s="20">
        <f t="shared" si="9"/>
        <v>8918.7</v>
      </c>
      <c r="S46" s="20">
        <f t="shared" si="9"/>
        <v>8918.7</v>
      </c>
      <c r="T46" s="20">
        <f t="shared" si="9"/>
        <v>8918.7</v>
      </c>
      <c r="U46" s="20">
        <f t="shared" si="9"/>
        <v>8918.7</v>
      </c>
      <c r="V46" s="20">
        <f t="shared" si="9"/>
        <v>8918.7</v>
      </c>
      <c r="W46" s="20">
        <f t="shared" si="9"/>
        <v>0</v>
      </c>
      <c r="X46" s="20">
        <f t="shared" si="9"/>
        <v>7101.9</v>
      </c>
    </row>
    <row r="47" spans="1:24" s="26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7">
        <f>F48+F49+F50</f>
        <v>6956.4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X47" s="7">
        <f>X48+X49+X50</f>
        <v>6956.4</v>
      </c>
    </row>
    <row r="48" spans="1:24" s="26" customFormat="1" ht="31.5" outlineLevel="5">
      <c r="A48" s="48" t="s">
        <v>244</v>
      </c>
      <c r="B48" s="49" t="s">
        <v>7</v>
      </c>
      <c r="C48" s="49" t="s">
        <v>255</v>
      </c>
      <c r="D48" s="49" t="s">
        <v>92</v>
      </c>
      <c r="E48" s="49"/>
      <c r="F48" s="50">
        <v>5346.4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50">
        <v>5346.4</v>
      </c>
    </row>
    <row r="49" spans="1:24" s="26" customFormat="1" ht="31.5" outlineLevel="5">
      <c r="A49" s="48" t="s">
        <v>249</v>
      </c>
      <c r="B49" s="49" t="s">
        <v>7</v>
      </c>
      <c r="C49" s="49" t="s">
        <v>255</v>
      </c>
      <c r="D49" s="49" t="s">
        <v>93</v>
      </c>
      <c r="E49" s="49"/>
      <c r="F49" s="50">
        <v>10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10</v>
      </c>
    </row>
    <row r="50" spans="1:24" s="26" customFormat="1" ht="47.25" outlineLevel="5">
      <c r="A50" s="48" t="s">
        <v>245</v>
      </c>
      <c r="B50" s="49" t="s">
        <v>7</v>
      </c>
      <c r="C50" s="49" t="s">
        <v>255</v>
      </c>
      <c r="D50" s="49" t="s">
        <v>246</v>
      </c>
      <c r="E50" s="49"/>
      <c r="F50" s="50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0">
        <v>1600</v>
      </c>
    </row>
    <row r="51" spans="1:24" s="26" customFormat="1" ht="15.7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7">
        <f>F52</f>
        <v>0</v>
      </c>
      <c r="G51" s="7">
        <f aca="true" t="shared" si="10" ref="G51:X51">G52</f>
        <v>0</v>
      </c>
      <c r="H51" s="7">
        <f t="shared" si="10"/>
        <v>0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0</v>
      </c>
      <c r="M51" s="7">
        <f t="shared" si="10"/>
        <v>0</v>
      </c>
      <c r="N51" s="7">
        <f t="shared" si="10"/>
        <v>0</v>
      </c>
      <c r="O51" s="7">
        <f t="shared" si="10"/>
        <v>0</v>
      </c>
      <c r="P51" s="7">
        <f t="shared" si="10"/>
        <v>0</v>
      </c>
      <c r="Q51" s="7">
        <f t="shared" si="10"/>
        <v>0</v>
      </c>
      <c r="R51" s="7">
        <f t="shared" si="10"/>
        <v>0</v>
      </c>
      <c r="S51" s="7">
        <f t="shared" si="10"/>
        <v>0</v>
      </c>
      <c r="T51" s="7">
        <f t="shared" si="10"/>
        <v>0</v>
      </c>
      <c r="U51" s="7">
        <f t="shared" si="10"/>
        <v>0</v>
      </c>
      <c r="V51" s="7">
        <f t="shared" si="10"/>
        <v>0</v>
      </c>
      <c r="W51" s="7">
        <f t="shared" si="10"/>
        <v>0</v>
      </c>
      <c r="X51" s="7">
        <f t="shared" si="10"/>
        <v>0</v>
      </c>
    </row>
    <row r="52" spans="1:24" s="26" customFormat="1" ht="31.5" outlineLevel="5">
      <c r="A52" s="48" t="s">
        <v>98</v>
      </c>
      <c r="B52" s="49" t="s">
        <v>7</v>
      </c>
      <c r="C52" s="49" t="s">
        <v>255</v>
      </c>
      <c r="D52" s="49" t="s">
        <v>99</v>
      </c>
      <c r="E52" s="49"/>
      <c r="F52" s="50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0">
        <v>0</v>
      </c>
    </row>
    <row r="53" spans="1:24" s="26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7">
        <f>F54+F55+F56</f>
        <v>145.5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7">
        <f>X54+X55+X56</f>
        <v>145.5</v>
      </c>
    </row>
    <row r="54" spans="1:24" s="26" customFormat="1" ht="15.75" outlineLevel="5">
      <c r="A54" s="48" t="s">
        <v>102</v>
      </c>
      <c r="B54" s="49" t="s">
        <v>7</v>
      </c>
      <c r="C54" s="49" t="s">
        <v>255</v>
      </c>
      <c r="D54" s="49" t="s">
        <v>104</v>
      </c>
      <c r="E54" s="49"/>
      <c r="F54" s="50">
        <v>11.2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>
        <v>11.2</v>
      </c>
    </row>
    <row r="55" spans="1:24" s="26" customFormat="1" ht="15.75" outlineLevel="5">
      <c r="A55" s="48" t="s">
        <v>103</v>
      </c>
      <c r="B55" s="49" t="s">
        <v>7</v>
      </c>
      <c r="C55" s="49" t="s">
        <v>255</v>
      </c>
      <c r="D55" s="49" t="s">
        <v>105</v>
      </c>
      <c r="E55" s="49"/>
      <c r="F55" s="50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0">
        <v>40</v>
      </c>
    </row>
    <row r="56" spans="1:24" s="26" customFormat="1" ht="15.75" outlineLevel="5">
      <c r="A56" s="48" t="s">
        <v>355</v>
      </c>
      <c r="B56" s="49" t="s">
        <v>7</v>
      </c>
      <c r="C56" s="49" t="s">
        <v>255</v>
      </c>
      <c r="D56" s="49" t="s">
        <v>354</v>
      </c>
      <c r="E56" s="49"/>
      <c r="F56" s="50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0">
        <v>94.3</v>
      </c>
    </row>
    <row r="57" spans="1:24" s="26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10">
        <f>F58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0</v>
      </c>
    </row>
    <row r="58" spans="1:24" s="26" customFormat="1" ht="31.5" outlineLevel="5">
      <c r="A58" s="22" t="s">
        <v>134</v>
      </c>
      <c r="B58" s="9" t="s">
        <v>195</v>
      </c>
      <c r="C58" s="9" t="s">
        <v>252</v>
      </c>
      <c r="D58" s="9" t="s">
        <v>5</v>
      </c>
      <c r="E58" s="9"/>
      <c r="F58" s="1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">
        <f>X59</f>
        <v>0</v>
      </c>
    </row>
    <row r="59" spans="1:24" s="26" customFormat="1" ht="31.5" outlineLevel="5">
      <c r="A59" s="22" t="s">
        <v>136</v>
      </c>
      <c r="B59" s="9" t="s">
        <v>195</v>
      </c>
      <c r="C59" s="9" t="s">
        <v>253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0</v>
      </c>
    </row>
    <row r="60" spans="1:24" s="26" customFormat="1" ht="31.5" outlineLevel="5">
      <c r="A60" s="51" t="s">
        <v>196</v>
      </c>
      <c r="B60" s="19" t="s">
        <v>195</v>
      </c>
      <c r="C60" s="19" t="s">
        <v>258</v>
      </c>
      <c r="D60" s="19" t="s">
        <v>5</v>
      </c>
      <c r="E60" s="19"/>
      <c r="F60" s="2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20">
        <f>X61</f>
        <v>0</v>
      </c>
    </row>
    <row r="61" spans="1:24" s="26" customFormat="1" ht="15.7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7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>
        <f>X62</f>
        <v>0</v>
      </c>
    </row>
    <row r="62" spans="1:24" s="26" customFormat="1" ht="31.5" outlineLevel="5">
      <c r="A62" s="48" t="s">
        <v>98</v>
      </c>
      <c r="B62" s="49" t="s">
        <v>195</v>
      </c>
      <c r="C62" s="49" t="s">
        <v>258</v>
      </c>
      <c r="D62" s="49" t="s">
        <v>99</v>
      </c>
      <c r="E62" s="49"/>
      <c r="F62" s="50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50">
        <v>0</v>
      </c>
    </row>
    <row r="63" spans="1:24" s="26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10">
        <f>F64</f>
        <v>5248.334</v>
      </c>
      <c r="G63" s="10">
        <f aca="true" t="shared" si="11" ref="G63:V66">G64</f>
        <v>3284.2</v>
      </c>
      <c r="H63" s="10">
        <f t="shared" si="11"/>
        <v>3284.2</v>
      </c>
      <c r="I63" s="10">
        <f t="shared" si="11"/>
        <v>3284.2</v>
      </c>
      <c r="J63" s="10">
        <f t="shared" si="11"/>
        <v>3284.2</v>
      </c>
      <c r="K63" s="10">
        <f t="shared" si="11"/>
        <v>3284.2</v>
      </c>
      <c r="L63" s="10">
        <f t="shared" si="11"/>
        <v>3284.2</v>
      </c>
      <c r="M63" s="10">
        <f t="shared" si="11"/>
        <v>3284.2</v>
      </c>
      <c r="N63" s="10">
        <f t="shared" si="11"/>
        <v>3284.2</v>
      </c>
      <c r="O63" s="10">
        <f t="shared" si="11"/>
        <v>3284.2</v>
      </c>
      <c r="P63" s="10">
        <f t="shared" si="11"/>
        <v>3284.2</v>
      </c>
      <c r="Q63" s="10">
        <f t="shared" si="11"/>
        <v>3284.2</v>
      </c>
      <c r="R63" s="10">
        <f t="shared" si="11"/>
        <v>3284.2</v>
      </c>
      <c r="S63" s="10">
        <f t="shared" si="11"/>
        <v>3284.2</v>
      </c>
      <c r="T63" s="10">
        <f t="shared" si="11"/>
        <v>3284.2</v>
      </c>
      <c r="U63" s="10">
        <f t="shared" si="11"/>
        <v>3284.2</v>
      </c>
      <c r="V63" s="10">
        <f t="shared" si="11"/>
        <v>3284.2</v>
      </c>
      <c r="X63" s="10">
        <f>X64</f>
        <v>5248.334</v>
      </c>
    </row>
    <row r="64" spans="1:24" s="26" customFormat="1" ht="31.5" outlineLevel="3">
      <c r="A64" s="22" t="s">
        <v>134</v>
      </c>
      <c r="B64" s="12" t="s">
        <v>8</v>
      </c>
      <c r="C64" s="12" t="s">
        <v>252</v>
      </c>
      <c r="D64" s="12" t="s">
        <v>5</v>
      </c>
      <c r="E64" s="12"/>
      <c r="F64" s="13">
        <f>F65</f>
        <v>5248.334</v>
      </c>
      <c r="G64" s="13">
        <f aca="true" t="shared" si="12" ref="G64:V64">G66</f>
        <v>3284.2</v>
      </c>
      <c r="H64" s="13">
        <f t="shared" si="12"/>
        <v>3284.2</v>
      </c>
      <c r="I64" s="13">
        <f t="shared" si="12"/>
        <v>3284.2</v>
      </c>
      <c r="J64" s="13">
        <f t="shared" si="12"/>
        <v>3284.2</v>
      </c>
      <c r="K64" s="13">
        <f t="shared" si="12"/>
        <v>3284.2</v>
      </c>
      <c r="L64" s="13">
        <f t="shared" si="12"/>
        <v>3284.2</v>
      </c>
      <c r="M64" s="13">
        <f t="shared" si="12"/>
        <v>3284.2</v>
      </c>
      <c r="N64" s="13">
        <f t="shared" si="12"/>
        <v>3284.2</v>
      </c>
      <c r="O64" s="13">
        <f t="shared" si="12"/>
        <v>3284.2</v>
      </c>
      <c r="P64" s="13">
        <f t="shared" si="12"/>
        <v>3284.2</v>
      </c>
      <c r="Q64" s="13">
        <f t="shared" si="12"/>
        <v>3284.2</v>
      </c>
      <c r="R64" s="13">
        <f t="shared" si="12"/>
        <v>3284.2</v>
      </c>
      <c r="S64" s="13">
        <f t="shared" si="12"/>
        <v>3284.2</v>
      </c>
      <c r="T64" s="13">
        <f t="shared" si="12"/>
        <v>3284.2</v>
      </c>
      <c r="U64" s="13">
        <f t="shared" si="12"/>
        <v>3284.2</v>
      </c>
      <c r="V64" s="13">
        <f t="shared" si="12"/>
        <v>3284.2</v>
      </c>
      <c r="X64" s="13">
        <f>X65</f>
        <v>5248.334</v>
      </c>
    </row>
    <row r="65" spans="1:24" s="26" customFormat="1" ht="31.5" outlineLevel="3">
      <c r="A65" s="22" t="s">
        <v>136</v>
      </c>
      <c r="B65" s="12" t="s">
        <v>8</v>
      </c>
      <c r="C65" s="12" t="s">
        <v>253</v>
      </c>
      <c r="D65" s="12" t="s">
        <v>5</v>
      </c>
      <c r="E65" s="12"/>
      <c r="F65" s="13">
        <f>F66</f>
        <v>5248.334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X65" s="13">
        <f>X66</f>
        <v>5248.334</v>
      </c>
    </row>
    <row r="66" spans="1:24" s="26" customFormat="1" ht="47.25" outlineLevel="4">
      <c r="A66" s="52" t="s">
        <v>198</v>
      </c>
      <c r="B66" s="19" t="s">
        <v>8</v>
      </c>
      <c r="C66" s="19" t="s">
        <v>255</v>
      </c>
      <c r="D66" s="19" t="s">
        <v>5</v>
      </c>
      <c r="E66" s="19"/>
      <c r="F66" s="20">
        <f>F67</f>
        <v>5248.334</v>
      </c>
      <c r="G66" s="7">
        <f t="shared" si="11"/>
        <v>3284.2</v>
      </c>
      <c r="H66" s="7">
        <f t="shared" si="11"/>
        <v>3284.2</v>
      </c>
      <c r="I66" s="7">
        <f t="shared" si="11"/>
        <v>3284.2</v>
      </c>
      <c r="J66" s="7">
        <f t="shared" si="11"/>
        <v>3284.2</v>
      </c>
      <c r="K66" s="7">
        <f t="shared" si="11"/>
        <v>3284.2</v>
      </c>
      <c r="L66" s="7">
        <f t="shared" si="11"/>
        <v>3284.2</v>
      </c>
      <c r="M66" s="7">
        <f t="shared" si="11"/>
        <v>3284.2</v>
      </c>
      <c r="N66" s="7">
        <f t="shared" si="11"/>
        <v>3284.2</v>
      </c>
      <c r="O66" s="7">
        <f t="shared" si="11"/>
        <v>3284.2</v>
      </c>
      <c r="P66" s="7">
        <f t="shared" si="11"/>
        <v>3284.2</v>
      </c>
      <c r="Q66" s="7">
        <f t="shared" si="11"/>
        <v>3284.2</v>
      </c>
      <c r="R66" s="7">
        <f t="shared" si="11"/>
        <v>3284.2</v>
      </c>
      <c r="S66" s="7">
        <f t="shared" si="11"/>
        <v>3284.2</v>
      </c>
      <c r="T66" s="7">
        <f t="shared" si="11"/>
        <v>3284.2</v>
      </c>
      <c r="U66" s="7">
        <f t="shared" si="11"/>
        <v>3284.2</v>
      </c>
      <c r="V66" s="7">
        <f t="shared" si="11"/>
        <v>3284.2</v>
      </c>
      <c r="X66" s="20">
        <f>X67</f>
        <v>5248.334</v>
      </c>
    </row>
    <row r="67" spans="1:24" s="26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7">
        <f>F68+F69+F70</f>
        <v>5248.334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X67" s="7">
        <f>X68+X69+X70</f>
        <v>5248.334</v>
      </c>
    </row>
    <row r="68" spans="1:24" s="26" customFormat="1" ht="31.5" outlineLevel="5">
      <c r="A68" s="48" t="s">
        <v>244</v>
      </c>
      <c r="B68" s="49" t="s">
        <v>8</v>
      </c>
      <c r="C68" s="49" t="s">
        <v>255</v>
      </c>
      <c r="D68" s="49" t="s">
        <v>92</v>
      </c>
      <c r="E68" s="49"/>
      <c r="F68" s="50">
        <v>4040.934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50">
        <v>4040.934</v>
      </c>
    </row>
    <row r="69" spans="1:24" s="26" customFormat="1" ht="31.5" outlineLevel="5">
      <c r="A69" s="48" t="s">
        <v>249</v>
      </c>
      <c r="B69" s="49" t="s">
        <v>8</v>
      </c>
      <c r="C69" s="49" t="s">
        <v>255</v>
      </c>
      <c r="D69" s="49" t="s">
        <v>93</v>
      </c>
      <c r="E69" s="49"/>
      <c r="F69" s="50">
        <v>1.6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50">
        <v>1.6</v>
      </c>
    </row>
    <row r="70" spans="1:24" s="26" customFormat="1" ht="47.25" outlineLevel="5">
      <c r="A70" s="48" t="s">
        <v>245</v>
      </c>
      <c r="B70" s="49" t="s">
        <v>8</v>
      </c>
      <c r="C70" s="49" t="s">
        <v>255</v>
      </c>
      <c r="D70" s="49" t="s">
        <v>246</v>
      </c>
      <c r="E70" s="49"/>
      <c r="F70" s="50">
        <v>1205.8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0">
        <v>1205.8</v>
      </c>
    </row>
    <row r="71" spans="1:24" s="26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6" customFormat="1" ht="31.5" outlineLevel="5">
      <c r="A72" s="22" t="s">
        <v>134</v>
      </c>
      <c r="B72" s="9" t="s">
        <v>205</v>
      </c>
      <c r="C72" s="9" t="s">
        <v>252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6" customFormat="1" ht="31.5" outlineLevel="5">
      <c r="A73" s="22" t="s">
        <v>136</v>
      </c>
      <c r="B73" s="9" t="s">
        <v>205</v>
      </c>
      <c r="C73" s="9" t="s">
        <v>253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6" customFormat="1" ht="31.5" outlineLevel="5">
      <c r="A74" s="51" t="s">
        <v>203</v>
      </c>
      <c r="B74" s="19" t="s">
        <v>205</v>
      </c>
      <c r="C74" s="19" t="s">
        <v>259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6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6" customFormat="1" ht="15.75" outlineLevel="5">
      <c r="A76" s="48" t="s">
        <v>238</v>
      </c>
      <c r="B76" s="49" t="s">
        <v>205</v>
      </c>
      <c r="C76" s="49" t="s">
        <v>259</v>
      </c>
      <c r="D76" s="49" t="s">
        <v>236</v>
      </c>
      <c r="E76" s="49"/>
      <c r="F76" s="50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0">
        <v>0</v>
      </c>
    </row>
    <row r="77" spans="1:24" s="26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10">
        <f>F78</f>
        <v>20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</v>
      </c>
    </row>
    <row r="78" spans="1:24" s="26" customFormat="1" ht="31.5" outlineLevel="3">
      <c r="A78" s="22" t="s">
        <v>134</v>
      </c>
      <c r="B78" s="12" t="s">
        <v>9</v>
      </c>
      <c r="C78" s="12" t="s">
        <v>252</v>
      </c>
      <c r="D78" s="12" t="s">
        <v>5</v>
      </c>
      <c r="E78" s="12"/>
      <c r="F78" s="13">
        <f>F79</f>
        <v>20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</v>
      </c>
    </row>
    <row r="79" spans="1:24" s="26" customFormat="1" ht="31.5" outlineLevel="3">
      <c r="A79" s="22" t="s">
        <v>136</v>
      </c>
      <c r="B79" s="12" t="s">
        <v>9</v>
      </c>
      <c r="C79" s="12" t="s">
        <v>253</v>
      </c>
      <c r="D79" s="12" t="s">
        <v>5</v>
      </c>
      <c r="E79" s="12"/>
      <c r="F79" s="13">
        <f>F80</f>
        <v>20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</v>
      </c>
    </row>
    <row r="80" spans="1:24" s="26" customFormat="1" ht="31.5" outlineLevel="4">
      <c r="A80" s="51" t="s">
        <v>137</v>
      </c>
      <c r="B80" s="19" t="s">
        <v>9</v>
      </c>
      <c r="C80" s="19" t="s">
        <v>260</v>
      </c>
      <c r="D80" s="19" t="s">
        <v>5</v>
      </c>
      <c r="E80" s="19"/>
      <c r="F80" s="20">
        <f>F81</f>
        <v>20</v>
      </c>
      <c r="G80" s="7">
        <f aca="true" t="shared" si="13" ref="G80:V80">G81</f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  <c r="M80" s="7">
        <f t="shared" si="13"/>
        <v>0</v>
      </c>
      <c r="N80" s="7">
        <f t="shared" si="13"/>
        <v>0</v>
      </c>
      <c r="O80" s="7">
        <f t="shared" si="13"/>
        <v>0</v>
      </c>
      <c r="P80" s="7">
        <f t="shared" si="13"/>
        <v>0</v>
      </c>
      <c r="Q80" s="7">
        <f t="shared" si="13"/>
        <v>0</v>
      </c>
      <c r="R80" s="7">
        <f t="shared" si="13"/>
        <v>0</v>
      </c>
      <c r="S80" s="7">
        <f t="shared" si="13"/>
        <v>0</v>
      </c>
      <c r="T80" s="7">
        <f t="shared" si="13"/>
        <v>0</v>
      </c>
      <c r="U80" s="7">
        <f t="shared" si="13"/>
        <v>0</v>
      </c>
      <c r="V80" s="7">
        <f t="shared" si="13"/>
        <v>0</v>
      </c>
      <c r="X80" s="20">
        <f>X81</f>
        <v>20</v>
      </c>
    </row>
    <row r="81" spans="1:24" s="26" customFormat="1" ht="15.75" outlineLevel="5">
      <c r="A81" s="5" t="s">
        <v>109</v>
      </c>
      <c r="B81" s="6" t="s">
        <v>9</v>
      </c>
      <c r="C81" s="6" t="s">
        <v>260</v>
      </c>
      <c r="D81" s="6" t="s">
        <v>108</v>
      </c>
      <c r="E81" s="6"/>
      <c r="F81" s="7">
        <v>20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</v>
      </c>
    </row>
    <row r="82" spans="1:24" s="26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83">
        <f>F83+F134</f>
        <v>49656.10599999999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83">
        <f>X83+X134</f>
        <v>49656.10599999999</v>
      </c>
    </row>
    <row r="83" spans="1:24" s="26" customFormat="1" ht="31.5" outlineLevel="3">
      <c r="A83" s="22" t="s">
        <v>134</v>
      </c>
      <c r="B83" s="12" t="s">
        <v>71</v>
      </c>
      <c r="C83" s="12" t="s">
        <v>252</v>
      </c>
      <c r="D83" s="12" t="s">
        <v>5</v>
      </c>
      <c r="E83" s="12"/>
      <c r="F83" s="89">
        <f>F84</f>
        <v>44266.10599999999</v>
      </c>
      <c r="G83" s="13">
        <f aca="true" t="shared" si="14" ref="G83:V83">G85</f>
        <v>0</v>
      </c>
      <c r="H83" s="13">
        <f t="shared" si="14"/>
        <v>0</v>
      </c>
      <c r="I83" s="13">
        <f t="shared" si="14"/>
        <v>0</v>
      </c>
      <c r="J83" s="13">
        <f t="shared" si="14"/>
        <v>0</v>
      </c>
      <c r="K83" s="13">
        <f t="shared" si="14"/>
        <v>0</v>
      </c>
      <c r="L83" s="13">
        <f t="shared" si="14"/>
        <v>0</v>
      </c>
      <c r="M83" s="13">
        <f t="shared" si="14"/>
        <v>0</v>
      </c>
      <c r="N83" s="13">
        <f t="shared" si="14"/>
        <v>0</v>
      </c>
      <c r="O83" s="13">
        <f t="shared" si="14"/>
        <v>0</v>
      </c>
      <c r="P83" s="13">
        <f t="shared" si="14"/>
        <v>0</v>
      </c>
      <c r="Q83" s="13">
        <f t="shared" si="14"/>
        <v>0</v>
      </c>
      <c r="R83" s="13">
        <f t="shared" si="14"/>
        <v>0</v>
      </c>
      <c r="S83" s="13">
        <f t="shared" si="14"/>
        <v>0</v>
      </c>
      <c r="T83" s="13">
        <f t="shared" si="14"/>
        <v>0</v>
      </c>
      <c r="U83" s="13">
        <f t="shared" si="14"/>
        <v>0</v>
      </c>
      <c r="V83" s="13">
        <f t="shared" si="14"/>
        <v>0</v>
      </c>
      <c r="X83" s="89">
        <f>X84</f>
        <v>44266.10599999999</v>
      </c>
    </row>
    <row r="84" spans="1:24" s="26" customFormat="1" ht="31.5" outlineLevel="3">
      <c r="A84" s="22" t="s">
        <v>136</v>
      </c>
      <c r="B84" s="12" t="s">
        <v>71</v>
      </c>
      <c r="C84" s="12" t="s">
        <v>253</v>
      </c>
      <c r="D84" s="12" t="s">
        <v>5</v>
      </c>
      <c r="E84" s="12"/>
      <c r="F84" s="89">
        <f>F85+F92+F103+F99+F114+F121+F128</f>
        <v>44266.10599999999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89">
        <f>X85+X92+X103+X99+X114+X121+X128</f>
        <v>44266.10599999999</v>
      </c>
    </row>
    <row r="85" spans="1:24" s="26" customFormat="1" ht="15.75" outlineLevel="4">
      <c r="A85" s="51" t="s">
        <v>33</v>
      </c>
      <c r="B85" s="19" t="s">
        <v>71</v>
      </c>
      <c r="C85" s="19" t="s">
        <v>261</v>
      </c>
      <c r="D85" s="19" t="s">
        <v>5</v>
      </c>
      <c r="E85" s="19"/>
      <c r="F85" s="85">
        <f>F86+F90</f>
        <v>2045</v>
      </c>
      <c r="G85" s="7">
        <f aca="true" t="shared" si="15" ref="G85:V85">G86</f>
        <v>0</v>
      </c>
      <c r="H85" s="7">
        <f t="shared" si="15"/>
        <v>0</v>
      </c>
      <c r="I85" s="7">
        <f t="shared" si="15"/>
        <v>0</v>
      </c>
      <c r="J85" s="7">
        <f t="shared" si="15"/>
        <v>0</v>
      </c>
      <c r="K85" s="7">
        <f t="shared" si="15"/>
        <v>0</v>
      </c>
      <c r="L85" s="7">
        <f t="shared" si="15"/>
        <v>0</v>
      </c>
      <c r="M85" s="7">
        <f t="shared" si="15"/>
        <v>0</v>
      </c>
      <c r="N85" s="7">
        <f t="shared" si="15"/>
        <v>0</v>
      </c>
      <c r="O85" s="7">
        <f t="shared" si="15"/>
        <v>0</v>
      </c>
      <c r="P85" s="7">
        <f t="shared" si="15"/>
        <v>0</v>
      </c>
      <c r="Q85" s="7">
        <f t="shared" si="15"/>
        <v>0</v>
      </c>
      <c r="R85" s="7">
        <f t="shared" si="15"/>
        <v>0</v>
      </c>
      <c r="S85" s="7">
        <f t="shared" si="15"/>
        <v>0</v>
      </c>
      <c r="T85" s="7">
        <f t="shared" si="15"/>
        <v>0</v>
      </c>
      <c r="U85" s="7">
        <f t="shared" si="15"/>
        <v>0</v>
      </c>
      <c r="V85" s="7">
        <f t="shared" si="15"/>
        <v>0</v>
      </c>
      <c r="X85" s="85">
        <f>X86+X90</f>
        <v>2045</v>
      </c>
    </row>
    <row r="86" spans="1:24" s="26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86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6">
        <f>X87+X88+X89</f>
        <v>1479.728</v>
      </c>
    </row>
    <row r="87" spans="1:24" s="26" customFormat="1" ht="31.5" outlineLevel="5">
      <c r="A87" s="48" t="s">
        <v>244</v>
      </c>
      <c r="B87" s="49" t="s">
        <v>71</v>
      </c>
      <c r="C87" s="49" t="s">
        <v>261</v>
      </c>
      <c r="D87" s="49" t="s">
        <v>92</v>
      </c>
      <c r="E87" s="49"/>
      <c r="F87" s="87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87">
        <v>1138.359</v>
      </c>
    </row>
    <row r="88" spans="1:24" s="26" customFormat="1" ht="31.5" outlineLevel="5">
      <c r="A88" s="48" t="s">
        <v>249</v>
      </c>
      <c r="B88" s="49" t="s">
        <v>71</v>
      </c>
      <c r="C88" s="49" t="s">
        <v>261</v>
      </c>
      <c r="D88" s="49" t="s">
        <v>93</v>
      </c>
      <c r="E88" s="49"/>
      <c r="F88" s="87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7">
        <v>0</v>
      </c>
    </row>
    <row r="89" spans="1:24" s="26" customFormat="1" ht="47.25" outlineLevel="5">
      <c r="A89" s="48" t="s">
        <v>245</v>
      </c>
      <c r="B89" s="49" t="s">
        <v>71</v>
      </c>
      <c r="C89" s="49" t="s">
        <v>261</v>
      </c>
      <c r="D89" s="49" t="s">
        <v>246</v>
      </c>
      <c r="E89" s="49"/>
      <c r="F89" s="87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7">
        <v>341.369</v>
      </c>
    </row>
    <row r="90" spans="1:24" s="26" customFormat="1" ht="15.7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86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6">
        <f>X91</f>
        <v>565.272</v>
      </c>
    </row>
    <row r="91" spans="1:24" s="26" customFormat="1" ht="31.5" outlineLevel="5">
      <c r="A91" s="48" t="s">
        <v>98</v>
      </c>
      <c r="B91" s="49" t="s">
        <v>71</v>
      </c>
      <c r="C91" s="49" t="s">
        <v>261</v>
      </c>
      <c r="D91" s="49" t="s">
        <v>99</v>
      </c>
      <c r="E91" s="49"/>
      <c r="F91" s="87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7">
        <v>565.272</v>
      </c>
    </row>
    <row r="92" spans="1:24" s="26" customFormat="1" ht="47.25" outlineLevel="4">
      <c r="A92" s="52" t="s">
        <v>198</v>
      </c>
      <c r="B92" s="19" t="s">
        <v>71</v>
      </c>
      <c r="C92" s="19" t="s">
        <v>255</v>
      </c>
      <c r="D92" s="19" t="s">
        <v>5</v>
      </c>
      <c r="E92" s="19"/>
      <c r="F92" s="85">
        <f>F93+F97</f>
        <v>17762.5</v>
      </c>
      <c r="G92" s="7">
        <f aca="true" t="shared" si="16" ref="G92:V92">G93</f>
        <v>0</v>
      </c>
      <c r="H92" s="7">
        <f t="shared" si="16"/>
        <v>0</v>
      </c>
      <c r="I92" s="7">
        <f t="shared" si="16"/>
        <v>0</v>
      </c>
      <c r="J92" s="7">
        <f t="shared" si="16"/>
        <v>0</v>
      </c>
      <c r="K92" s="7">
        <f t="shared" si="16"/>
        <v>0</v>
      </c>
      <c r="L92" s="7">
        <f t="shared" si="16"/>
        <v>0</v>
      </c>
      <c r="M92" s="7">
        <f t="shared" si="16"/>
        <v>0</v>
      </c>
      <c r="N92" s="7">
        <f t="shared" si="16"/>
        <v>0</v>
      </c>
      <c r="O92" s="7">
        <f t="shared" si="16"/>
        <v>0</v>
      </c>
      <c r="P92" s="7">
        <f t="shared" si="16"/>
        <v>0</v>
      </c>
      <c r="Q92" s="7">
        <f t="shared" si="16"/>
        <v>0</v>
      </c>
      <c r="R92" s="7">
        <f t="shared" si="16"/>
        <v>0</v>
      </c>
      <c r="S92" s="7">
        <f t="shared" si="16"/>
        <v>0</v>
      </c>
      <c r="T92" s="7">
        <f t="shared" si="16"/>
        <v>0</v>
      </c>
      <c r="U92" s="7">
        <f t="shared" si="16"/>
        <v>0</v>
      </c>
      <c r="V92" s="7">
        <f t="shared" si="16"/>
        <v>0</v>
      </c>
      <c r="X92" s="85">
        <f>X93+X97</f>
        <v>17762.5</v>
      </c>
    </row>
    <row r="93" spans="1:24" s="26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86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6">
        <f>X94+X95+X96</f>
        <v>17650.2</v>
      </c>
    </row>
    <row r="94" spans="1:24" s="26" customFormat="1" ht="31.5" outlineLevel="5">
      <c r="A94" s="48" t="s">
        <v>244</v>
      </c>
      <c r="B94" s="49" t="s">
        <v>71</v>
      </c>
      <c r="C94" s="49" t="s">
        <v>255</v>
      </c>
      <c r="D94" s="49" t="s">
        <v>92</v>
      </c>
      <c r="E94" s="49"/>
      <c r="F94" s="87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7">
        <v>13554.7</v>
      </c>
    </row>
    <row r="95" spans="1:24" s="26" customFormat="1" ht="31.5" outlineLevel="5">
      <c r="A95" s="48" t="s">
        <v>249</v>
      </c>
      <c r="B95" s="49" t="s">
        <v>71</v>
      </c>
      <c r="C95" s="49" t="s">
        <v>255</v>
      </c>
      <c r="D95" s="49" t="s">
        <v>93</v>
      </c>
      <c r="E95" s="49"/>
      <c r="F95" s="50">
        <v>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50">
        <v>2</v>
      </c>
    </row>
    <row r="96" spans="1:24" s="26" customFormat="1" ht="47.25" outlineLevel="5">
      <c r="A96" s="48" t="s">
        <v>245</v>
      </c>
      <c r="B96" s="49" t="s">
        <v>71</v>
      </c>
      <c r="C96" s="49" t="s">
        <v>255</v>
      </c>
      <c r="D96" s="49" t="s">
        <v>246</v>
      </c>
      <c r="E96" s="49"/>
      <c r="F96" s="50">
        <v>4093.5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50">
        <v>4093.5</v>
      </c>
    </row>
    <row r="97" spans="1:24" s="26" customFormat="1" ht="15.7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7">
        <f>F98</f>
        <v>112.3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">
        <f>X98</f>
        <v>112.3</v>
      </c>
    </row>
    <row r="98" spans="1:24" s="26" customFormat="1" ht="31.5" outlineLevel="5">
      <c r="A98" s="48" t="s">
        <v>98</v>
      </c>
      <c r="B98" s="49" t="s">
        <v>71</v>
      </c>
      <c r="C98" s="49" t="s">
        <v>255</v>
      </c>
      <c r="D98" s="49" t="s">
        <v>99</v>
      </c>
      <c r="E98" s="49"/>
      <c r="F98" s="50">
        <v>112.3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112.3</v>
      </c>
    </row>
    <row r="99" spans="1:24" s="26" customFormat="1" ht="15.75" customHeight="1" outlineLevel="4">
      <c r="A99" s="51" t="s">
        <v>138</v>
      </c>
      <c r="B99" s="19" t="s">
        <v>71</v>
      </c>
      <c r="C99" s="19" t="s">
        <v>257</v>
      </c>
      <c r="D99" s="19" t="s">
        <v>5</v>
      </c>
      <c r="E99" s="19"/>
      <c r="F99" s="85">
        <f>F100+F101+F102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7">
        <f t="shared" si="17"/>
        <v>0</v>
      </c>
      <c r="X99" s="85">
        <f>X100+X101+X102</f>
        <v>0</v>
      </c>
    </row>
    <row r="100" spans="1:24" s="26" customFormat="1" ht="15.75" outlineLevel="5">
      <c r="A100" s="5" t="s">
        <v>110</v>
      </c>
      <c r="B100" s="6" t="s">
        <v>71</v>
      </c>
      <c r="C100" s="6" t="s">
        <v>257</v>
      </c>
      <c r="D100" s="6" t="s">
        <v>217</v>
      </c>
      <c r="E100" s="6"/>
      <c r="F100" s="86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6">
        <v>0</v>
      </c>
    </row>
    <row r="101" spans="1:24" s="26" customFormat="1" ht="15.75" outlineLevel="5">
      <c r="A101" s="5" t="s">
        <v>103</v>
      </c>
      <c r="B101" s="6" t="s">
        <v>71</v>
      </c>
      <c r="C101" s="6" t="s">
        <v>257</v>
      </c>
      <c r="D101" s="6" t="s">
        <v>105</v>
      </c>
      <c r="E101" s="6"/>
      <c r="F101" s="86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6">
        <v>0</v>
      </c>
    </row>
    <row r="102" spans="1:24" s="26" customFormat="1" ht="15.75" outlineLevel="5">
      <c r="A102" s="5" t="s">
        <v>355</v>
      </c>
      <c r="B102" s="6" t="s">
        <v>71</v>
      </c>
      <c r="C102" s="6" t="s">
        <v>257</v>
      </c>
      <c r="D102" s="6" t="s">
        <v>354</v>
      </c>
      <c r="E102" s="6"/>
      <c r="F102" s="86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6">
        <v>0</v>
      </c>
    </row>
    <row r="103" spans="1:24" s="26" customFormat="1" ht="31.5" outlineLevel="6">
      <c r="A103" s="51" t="s">
        <v>139</v>
      </c>
      <c r="B103" s="19" t="s">
        <v>71</v>
      </c>
      <c r="C103" s="19" t="s">
        <v>262</v>
      </c>
      <c r="D103" s="19" t="s">
        <v>5</v>
      </c>
      <c r="E103" s="19"/>
      <c r="F103" s="20">
        <f>F104+F108+F110</f>
        <v>22078.2</v>
      </c>
      <c r="G103" s="20">
        <f aca="true" t="shared" si="18" ref="G103:V103">G104</f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0">
        <f t="shared" si="18"/>
        <v>0</v>
      </c>
      <c r="P103" s="20">
        <f t="shared" si="18"/>
        <v>0</v>
      </c>
      <c r="Q103" s="20">
        <f t="shared" si="18"/>
        <v>0</v>
      </c>
      <c r="R103" s="20">
        <f t="shared" si="18"/>
        <v>0</v>
      </c>
      <c r="S103" s="20">
        <f t="shared" si="18"/>
        <v>0</v>
      </c>
      <c r="T103" s="20">
        <f t="shared" si="18"/>
        <v>0</v>
      </c>
      <c r="U103" s="20">
        <f t="shared" si="18"/>
        <v>0</v>
      </c>
      <c r="V103" s="20">
        <f t="shared" si="18"/>
        <v>0</v>
      </c>
      <c r="X103" s="20">
        <f>X104+X108+X110</f>
        <v>22078.2</v>
      </c>
    </row>
    <row r="104" spans="1:24" s="26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7">
        <f>F105+F106+F107</f>
        <v>13978.2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7">
        <f>X105+X106+X107</f>
        <v>13978.2</v>
      </c>
    </row>
    <row r="105" spans="1:24" s="26" customFormat="1" ht="15.75" outlineLevel="6">
      <c r="A105" s="48" t="s">
        <v>243</v>
      </c>
      <c r="B105" s="49" t="s">
        <v>71</v>
      </c>
      <c r="C105" s="49" t="s">
        <v>262</v>
      </c>
      <c r="D105" s="49" t="s">
        <v>113</v>
      </c>
      <c r="E105" s="49"/>
      <c r="F105" s="50">
        <v>10971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50">
        <v>10971</v>
      </c>
    </row>
    <row r="106" spans="1:24" s="26" customFormat="1" ht="31.5" outlineLevel="6">
      <c r="A106" s="48" t="s">
        <v>250</v>
      </c>
      <c r="B106" s="49" t="s">
        <v>71</v>
      </c>
      <c r="C106" s="49" t="s">
        <v>262</v>
      </c>
      <c r="D106" s="49" t="s">
        <v>114</v>
      </c>
      <c r="E106" s="49"/>
      <c r="F106" s="50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50">
        <v>0</v>
      </c>
    </row>
    <row r="107" spans="1:24" s="26" customFormat="1" ht="47.25" outlineLevel="6">
      <c r="A107" s="48" t="s">
        <v>247</v>
      </c>
      <c r="B107" s="49" t="s">
        <v>71</v>
      </c>
      <c r="C107" s="49" t="s">
        <v>262</v>
      </c>
      <c r="D107" s="49" t="s">
        <v>248</v>
      </c>
      <c r="E107" s="49"/>
      <c r="F107" s="50">
        <v>3007.2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50">
        <v>3007.2</v>
      </c>
    </row>
    <row r="108" spans="1:24" s="26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7">
        <f>F109</f>
        <v>7819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7">
        <f>X109</f>
        <v>7819</v>
      </c>
    </row>
    <row r="109" spans="1:24" s="26" customFormat="1" ht="31.5" outlineLevel="6">
      <c r="A109" s="48" t="s">
        <v>98</v>
      </c>
      <c r="B109" s="49" t="s">
        <v>71</v>
      </c>
      <c r="C109" s="49" t="s">
        <v>262</v>
      </c>
      <c r="D109" s="49" t="s">
        <v>99</v>
      </c>
      <c r="E109" s="49"/>
      <c r="F109" s="50">
        <v>7819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50">
        <v>7819</v>
      </c>
    </row>
    <row r="110" spans="1:24" s="26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7">
        <f>F111+F112+F113</f>
        <v>281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7">
        <f>X111+X112+X113</f>
        <v>281</v>
      </c>
    </row>
    <row r="111" spans="1:24" s="26" customFormat="1" ht="22.5" customHeight="1" outlineLevel="6">
      <c r="A111" s="48" t="s">
        <v>102</v>
      </c>
      <c r="B111" s="49" t="s">
        <v>71</v>
      </c>
      <c r="C111" s="49" t="s">
        <v>262</v>
      </c>
      <c r="D111" s="49" t="s">
        <v>104</v>
      </c>
      <c r="E111" s="49"/>
      <c r="F111" s="50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0">
        <v>252</v>
      </c>
    </row>
    <row r="112" spans="1:24" s="26" customFormat="1" ht="15.75" outlineLevel="6">
      <c r="A112" s="48" t="s">
        <v>103</v>
      </c>
      <c r="B112" s="49" t="s">
        <v>71</v>
      </c>
      <c r="C112" s="49" t="s">
        <v>262</v>
      </c>
      <c r="D112" s="49" t="s">
        <v>105</v>
      </c>
      <c r="E112" s="49"/>
      <c r="F112" s="50">
        <v>21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50">
        <v>21</v>
      </c>
    </row>
    <row r="113" spans="1:24" s="26" customFormat="1" ht="15.75" outlineLevel="6">
      <c r="A113" s="48" t="s">
        <v>355</v>
      </c>
      <c r="B113" s="49" t="s">
        <v>71</v>
      </c>
      <c r="C113" s="49" t="s">
        <v>262</v>
      </c>
      <c r="D113" s="49" t="s">
        <v>354</v>
      </c>
      <c r="E113" s="49"/>
      <c r="F113" s="50">
        <v>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0">
        <v>8</v>
      </c>
    </row>
    <row r="114" spans="1:24" s="26" customFormat="1" ht="31.5" outlineLevel="6">
      <c r="A114" s="65" t="s">
        <v>140</v>
      </c>
      <c r="B114" s="19" t="s">
        <v>71</v>
      </c>
      <c r="C114" s="19" t="s">
        <v>263</v>
      </c>
      <c r="D114" s="19" t="s">
        <v>5</v>
      </c>
      <c r="E114" s="19"/>
      <c r="F114" s="85">
        <f>F115+F119</f>
        <v>1090.057</v>
      </c>
      <c r="G114" s="13">
        <f aca="true" t="shared" si="19" ref="G114:V114">G115</f>
        <v>0</v>
      </c>
      <c r="H114" s="13">
        <f t="shared" si="19"/>
        <v>0</v>
      </c>
      <c r="I114" s="13">
        <f t="shared" si="19"/>
        <v>0</v>
      </c>
      <c r="J114" s="13">
        <f t="shared" si="19"/>
        <v>0</v>
      </c>
      <c r="K114" s="13">
        <f t="shared" si="19"/>
        <v>0</v>
      </c>
      <c r="L114" s="13">
        <f t="shared" si="19"/>
        <v>0</v>
      </c>
      <c r="M114" s="13">
        <f t="shared" si="19"/>
        <v>0</v>
      </c>
      <c r="N114" s="13">
        <f t="shared" si="19"/>
        <v>0</v>
      </c>
      <c r="O114" s="13">
        <f t="shared" si="19"/>
        <v>0</v>
      </c>
      <c r="P114" s="13">
        <f t="shared" si="19"/>
        <v>0</v>
      </c>
      <c r="Q114" s="13">
        <f t="shared" si="19"/>
        <v>0</v>
      </c>
      <c r="R114" s="13">
        <f t="shared" si="19"/>
        <v>0</v>
      </c>
      <c r="S114" s="13">
        <f t="shared" si="19"/>
        <v>0</v>
      </c>
      <c r="T114" s="13">
        <f t="shared" si="19"/>
        <v>0</v>
      </c>
      <c r="U114" s="13">
        <f t="shared" si="19"/>
        <v>0</v>
      </c>
      <c r="V114" s="13">
        <f t="shared" si="19"/>
        <v>0</v>
      </c>
      <c r="X114" s="85">
        <f>X115+X119</f>
        <v>1090.057</v>
      </c>
    </row>
    <row r="115" spans="1:24" s="26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7">
        <f>F116+F117+F118</f>
        <v>1020.377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X116+X117+X118</f>
        <v>1020.377</v>
      </c>
    </row>
    <row r="116" spans="1:24" s="26" customFormat="1" ht="31.5" outlineLevel="6">
      <c r="A116" s="48" t="s">
        <v>244</v>
      </c>
      <c r="B116" s="49" t="s">
        <v>71</v>
      </c>
      <c r="C116" s="49" t="s">
        <v>263</v>
      </c>
      <c r="D116" s="49" t="s">
        <v>92</v>
      </c>
      <c r="E116" s="49"/>
      <c r="F116" s="87">
        <v>785.555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87">
        <v>785.555</v>
      </c>
    </row>
    <row r="117" spans="1:24" s="26" customFormat="1" ht="31.5" outlineLevel="6">
      <c r="A117" s="48" t="s">
        <v>249</v>
      </c>
      <c r="B117" s="49" t="s">
        <v>71</v>
      </c>
      <c r="C117" s="49" t="s">
        <v>263</v>
      </c>
      <c r="D117" s="49" t="s">
        <v>93</v>
      </c>
      <c r="E117" s="49"/>
      <c r="F117" s="87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87">
        <v>0</v>
      </c>
    </row>
    <row r="118" spans="1:24" s="26" customFormat="1" ht="47.25" outlineLevel="6">
      <c r="A118" s="48" t="s">
        <v>245</v>
      </c>
      <c r="B118" s="49" t="s">
        <v>71</v>
      </c>
      <c r="C118" s="49" t="s">
        <v>263</v>
      </c>
      <c r="D118" s="49" t="s">
        <v>246</v>
      </c>
      <c r="E118" s="49"/>
      <c r="F118" s="87">
        <v>234.822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87">
        <v>234.822</v>
      </c>
    </row>
    <row r="119" spans="1:24" s="26" customFormat="1" ht="15.7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7">
        <f>F120</f>
        <v>69.68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</f>
        <v>69.68</v>
      </c>
    </row>
    <row r="120" spans="1:24" s="26" customFormat="1" ht="31.5" outlineLevel="6">
      <c r="A120" s="48" t="s">
        <v>98</v>
      </c>
      <c r="B120" s="49" t="s">
        <v>71</v>
      </c>
      <c r="C120" s="49" t="s">
        <v>263</v>
      </c>
      <c r="D120" s="49" t="s">
        <v>99</v>
      </c>
      <c r="E120" s="49"/>
      <c r="F120" s="87">
        <v>69.68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7">
        <v>69.68</v>
      </c>
    </row>
    <row r="121" spans="1:24" s="26" customFormat="1" ht="31.5" outlineLevel="6">
      <c r="A121" s="65" t="s">
        <v>141</v>
      </c>
      <c r="B121" s="19" t="s">
        <v>71</v>
      </c>
      <c r="C121" s="19" t="s">
        <v>264</v>
      </c>
      <c r="D121" s="19" t="s">
        <v>5</v>
      </c>
      <c r="E121" s="19"/>
      <c r="F121" s="85">
        <f>F122+F126</f>
        <v>582.2869999999999</v>
      </c>
      <c r="G121" s="13">
        <f aca="true" t="shared" si="20" ref="G121:V121">G122</f>
        <v>0</v>
      </c>
      <c r="H121" s="13">
        <f t="shared" si="20"/>
        <v>0</v>
      </c>
      <c r="I121" s="13">
        <f t="shared" si="20"/>
        <v>0</v>
      </c>
      <c r="J121" s="13">
        <f t="shared" si="20"/>
        <v>0</v>
      </c>
      <c r="K121" s="13">
        <f t="shared" si="20"/>
        <v>0</v>
      </c>
      <c r="L121" s="13">
        <f t="shared" si="20"/>
        <v>0</v>
      </c>
      <c r="M121" s="13">
        <f t="shared" si="20"/>
        <v>0</v>
      </c>
      <c r="N121" s="13">
        <f t="shared" si="20"/>
        <v>0</v>
      </c>
      <c r="O121" s="13">
        <f t="shared" si="20"/>
        <v>0</v>
      </c>
      <c r="P121" s="13">
        <f t="shared" si="20"/>
        <v>0</v>
      </c>
      <c r="Q121" s="13">
        <f t="shared" si="20"/>
        <v>0</v>
      </c>
      <c r="R121" s="13">
        <f t="shared" si="20"/>
        <v>0</v>
      </c>
      <c r="S121" s="13">
        <f t="shared" si="20"/>
        <v>0</v>
      </c>
      <c r="T121" s="13">
        <f t="shared" si="20"/>
        <v>0</v>
      </c>
      <c r="U121" s="13">
        <f t="shared" si="20"/>
        <v>0</v>
      </c>
      <c r="V121" s="13">
        <f t="shared" si="20"/>
        <v>0</v>
      </c>
      <c r="X121" s="85">
        <f>X122+X126</f>
        <v>582.2869999999999</v>
      </c>
    </row>
    <row r="122" spans="1:24" s="26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86">
        <f>F123+F124+F125</f>
        <v>547.636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86">
        <f>X123+X124+X125</f>
        <v>547.636</v>
      </c>
    </row>
    <row r="123" spans="1:24" s="26" customFormat="1" ht="31.5" outlineLevel="6">
      <c r="A123" s="48" t="s">
        <v>244</v>
      </c>
      <c r="B123" s="49" t="s">
        <v>71</v>
      </c>
      <c r="C123" s="49" t="s">
        <v>264</v>
      </c>
      <c r="D123" s="49" t="s">
        <v>92</v>
      </c>
      <c r="E123" s="49"/>
      <c r="F123" s="87">
        <v>421.539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7">
        <v>421.539</v>
      </c>
    </row>
    <row r="124" spans="1:24" s="26" customFormat="1" ht="31.5" outlineLevel="6">
      <c r="A124" s="48" t="s">
        <v>249</v>
      </c>
      <c r="B124" s="49" t="s">
        <v>71</v>
      </c>
      <c r="C124" s="49" t="s">
        <v>264</v>
      </c>
      <c r="D124" s="49" t="s">
        <v>93</v>
      </c>
      <c r="E124" s="49"/>
      <c r="F124" s="87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87">
        <v>0</v>
      </c>
    </row>
    <row r="125" spans="1:24" s="26" customFormat="1" ht="47.25" outlineLevel="6">
      <c r="A125" s="48" t="s">
        <v>245</v>
      </c>
      <c r="B125" s="49" t="s">
        <v>71</v>
      </c>
      <c r="C125" s="49" t="s">
        <v>264</v>
      </c>
      <c r="D125" s="49" t="s">
        <v>246</v>
      </c>
      <c r="E125" s="49"/>
      <c r="F125" s="87">
        <v>126.097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7">
        <v>126.097</v>
      </c>
    </row>
    <row r="126" spans="1:24" s="26" customFormat="1" ht="15.7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86">
        <f>F127</f>
        <v>34.651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6">
        <f>X127</f>
        <v>34.651</v>
      </c>
    </row>
    <row r="127" spans="1:24" s="26" customFormat="1" ht="31.5" outlineLevel="6">
      <c r="A127" s="48" t="s">
        <v>98</v>
      </c>
      <c r="B127" s="49" t="s">
        <v>71</v>
      </c>
      <c r="C127" s="49" t="s">
        <v>264</v>
      </c>
      <c r="D127" s="49" t="s">
        <v>99</v>
      </c>
      <c r="E127" s="49"/>
      <c r="F127" s="87">
        <v>34.651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7">
        <v>34.651</v>
      </c>
    </row>
    <row r="128" spans="1:24" s="26" customFormat="1" ht="31.5" outlineLevel="6">
      <c r="A128" s="65" t="s">
        <v>142</v>
      </c>
      <c r="B128" s="19" t="s">
        <v>71</v>
      </c>
      <c r="C128" s="19" t="s">
        <v>265</v>
      </c>
      <c r="D128" s="19" t="s">
        <v>5</v>
      </c>
      <c r="E128" s="19"/>
      <c r="F128" s="85">
        <f>F129+F132</f>
        <v>708.062</v>
      </c>
      <c r="G128" s="13">
        <f aca="true" t="shared" si="21" ref="G128:V128">G129</f>
        <v>0</v>
      </c>
      <c r="H128" s="13">
        <f t="shared" si="21"/>
        <v>0</v>
      </c>
      <c r="I128" s="13">
        <f t="shared" si="21"/>
        <v>0</v>
      </c>
      <c r="J128" s="13">
        <f t="shared" si="21"/>
        <v>0</v>
      </c>
      <c r="K128" s="13">
        <f t="shared" si="21"/>
        <v>0</v>
      </c>
      <c r="L128" s="13">
        <f t="shared" si="21"/>
        <v>0</v>
      </c>
      <c r="M128" s="13">
        <f t="shared" si="21"/>
        <v>0</v>
      </c>
      <c r="N128" s="13">
        <f t="shared" si="21"/>
        <v>0</v>
      </c>
      <c r="O128" s="13">
        <f t="shared" si="21"/>
        <v>0</v>
      </c>
      <c r="P128" s="13">
        <f t="shared" si="21"/>
        <v>0</v>
      </c>
      <c r="Q128" s="13">
        <f t="shared" si="21"/>
        <v>0</v>
      </c>
      <c r="R128" s="13">
        <f t="shared" si="21"/>
        <v>0</v>
      </c>
      <c r="S128" s="13">
        <f t="shared" si="21"/>
        <v>0</v>
      </c>
      <c r="T128" s="13">
        <f t="shared" si="21"/>
        <v>0</v>
      </c>
      <c r="U128" s="13">
        <f t="shared" si="21"/>
        <v>0</v>
      </c>
      <c r="V128" s="13">
        <f t="shared" si="21"/>
        <v>0</v>
      </c>
      <c r="X128" s="85">
        <f>X129+X132</f>
        <v>708.062</v>
      </c>
    </row>
    <row r="129" spans="1:24" s="26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86">
        <f>F130+F131</f>
        <v>679.162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86">
        <f>X130+X131</f>
        <v>679.162</v>
      </c>
    </row>
    <row r="130" spans="1:24" s="26" customFormat="1" ht="31.5" outlineLevel="6">
      <c r="A130" s="48" t="s">
        <v>244</v>
      </c>
      <c r="B130" s="49" t="s">
        <v>71</v>
      </c>
      <c r="C130" s="49" t="s">
        <v>265</v>
      </c>
      <c r="D130" s="49" t="s">
        <v>92</v>
      </c>
      <c r="E130" s="53"/>
      <c r="F130" s="87">
        <v>522.533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X130" s="87">
        <v>522.533</v>
      </c>
    </row>
    <row r="131" spans="1:24" s="26" customFormat="1" ht="47.25" outlineLevel="6">
      <c r="A131" s="48" t="s">
        <v>245</v>
      </c>
      <c r="B131" s="49" t="s">
        <v>71</v>
      </c>
      <c r="C131" s="49" t="s">
        <v>265</v>
      </c>
      <c r="D131" s="49" t="s">
        <v>246</v>
      </c>
      <c r="E131" s="53"/>
      <c r="F131" s="87">
        <v>156.629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X131" s="87">
        <v>156.629</v>
      </c>
    </row>
    <row r="132" spans="1:24" s="26" customFormat="1" ht="15.7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46"/>
      <c r="F132" s="86">
        <f>F133</f>
        <v>28.9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X132" s="86">
        <f>X133</f>
        <v>28.9</v>
      </c>
    </row>
    <row r="133" spans="1:24" s="26" customFormat="1" ht="31.5" outlineLevel="6">
      <c r="A133" s="48" t="s">
        <v>98</v>
      </c>
      <c r="B133" s="49" t="s">
        <v>71</v>
      </c>
      <c r="C133" s="49" t="s">
        <v>265</v>
      </c>
      <c r="D133" s="49" t="s">
        <v>99</v>
      </c>
      <c r="E133" s="53"/>
      <c r="F133" s="87">
        <v>28.9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X133" s="87">
        <v>28.9</v>
      </c>
    </row>
    <row r="134" spans="1:24" s="26" customFormat="1" ht="15.75" outlineLevel="6">
      <c r="A134" s="14" t="s">
        <v>143</v>
      </c>
      <c r="B134" s="12" t="s">
        <v>71</v>
      </c>
      <c r="C134" s="12" t="s">
        <v>251</v>
      </c>
      <c r="D134" s="12" t="s">
        <v>5</v>
      </c>
      <c r="E134" s="12"/>
      <c r="F134" s="13">
        <f>F142+F149+F135+F156+F161+F164+F167</f>
        <v>5390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X134" s="13">
        <f>X142+X149+X135+X156+X161+X164+X167</f>
        <v>5390</v>
      </c>
    </row>
    <row r="135" spans="1:24" s="26" customFormat="1" ht="31.5" outlineLevel="6">
      <c r="A135" s="65" t="s">
        <v>219</v>
      </c>
      <c r="B135" s="63" t="s">
        <v>71</v>
      </c>
      <c r="C135" s="63" t="s">
        <v>266</v>
      </c>
      <c r="D135" s="63" t="s">
        <v>5</v>
      </c>
      <c r="E135" s="63"/>
      <c r="F135" s="64">
        <f>F136+F139</f>
        <v>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X135" s="64">
        <f>X136+X139</f>
        <v>0</v>
      </c>
    </row>
    <row r="136" spans="1:24" s="26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12"/>
      <c r="F136" s="7">
        <f>F137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7">
        <f>X137</f>
        <v>0</v>
      </c>
    </row>
    <row r="137" spans="1:24" s="26" customFormat="1" ht="15.75" outlineLevel="6">
      <c r="A137" s="48" t="s">
        <v>96</v>
      </c>
      <c r="B137" s="49" t="s">
        <v>71</v>
      </c>
      <c r="C137" s="49" t="s">
        <v>267</v>
      </c>
      <c r="D137" s="49" t="s">
        <v>97</v>
      </c>
      <c r="E137" s="12"/>
      <c r="F137" s="50">
        <f>F138</f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50">
        <f>X138</f>
        <v>0</v>
      </c>
    </row>
    <row r="138" spans="1:24" s="26" customFormat="1" ht="31.5" outlineLevel="6">
      <c r="A138" s="48" t="s">
        <v>98</v>
      </c>
      <c r="B138" s="49" t="s">
        <v>71</v>
      </c>
      <c r="C138" s="49" t="s">
        <v>267</v>
      </c>
      <c r="D138" s="49" t="s">
        <v>99</v>
      </c>
      <c r="E138" s="12"/>
      <c r="F138" s="50"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X138" s="50">
        <v>0</v>
      </c>
    </row>
    <row r="139" spans="1:24" s="26" customFormat="1" ht="31.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12"/>
      <c r="F139" s="7">
        <f>F140</f>
        <v>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7">
        <f>X140</f>
        <v>0</v>
      </c>
    </row>
    <row r="140" spans="1:24" s="26" customFormat="1" ht="15.75" outlineLevel="6">
      <c r="A140" s="48" t="s">
        <v>96</v>
      </c>
      <c r="B140" s="49" t="s">
        <v>71</v>
      </c>
      <c r="C140" s="49" t="s">
        <v>268</v>
      </c>
      <c r="D140" s="49" t="s">
        <v>97</v>
      </c>
      <c r="E140" s="12"/>
      <c r="F140" s="50">
        <f>F141</f>
        <v>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X140" s="50">
        <f>X141</f>
        <v>0</v>
      </c>
    </row>
    <row r="141" spans="1:24" s="26" customFormat="1" ht="31.5" outlineLevel="6">
      <c r="A141" s="48" t="s">
        <v>98</v>
      </c>
      <c r="B141" s="49" t="s">
        <v>71</v>
      </c>
      <c r="C141" s="49" t="s">
        <v>268</v>
      </c>
      <c r="D141" s="49" t="s">
        <v>99</v>
      </c>
      <c r="E141" s="12"/>
      <c r="F141" s="50">
        <v>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50">
        <v>0</v>
      </c>
    </row>
    <row r="142" spans="1:24" s="26" customFormat="1" ht="15.75" outlineLevel="6">
      <c r="A142" s="51" t="s">
        <v>220</v>
      </c>
      <c r="B142" s="19" t="s">
        <v>71</v>
      </c>
      <c r="C142" s="19" t="s">
        <v>269</v>
      </c>
      <c r="D142" s="19" t="s">
        <v>5</v>
      </c>
      <c r="E142" s="19"/>
      <c r="F142" s="20">
        <f>F143+F146</f>
        <v>50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20">
        <f>X143+X146</f>
        <v>50</v>
      </c>
    </row>
    <row r="143" spans="1:24" s="26" customFormat="1" ht="31.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7">
        <f>F144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7">
        <f>X144</f>
        <v>0</v>
      </c>
    </row>
    <row r="144" spans="1:24" s="26" customFormat="1" ht="15.75" outlineLevel="6">
      <c r="A144" s="48" t="s">
        <v>96</v>
      </c>
      <c r="B144" s="49" t="s">
        <v>71</v>
      </c>
      <c r="C144" s="49" t="s">
        <v>270</v>
      </c>
      <c r="D144" s="49" t="s">
        <v>97</v>
      </c>
      <c r="E144" s="49"/>
      <c r="F144" s="50">
        <f>F145</f>
        <v>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50">
        <f>X145</f>
        <v>0</v>
      </c>
    </row>
    <row r="145" spans="1:24" s="26" customFormat="1" ht="31.5" outlineLevel="6">
      <c r="A145" s="48" t="s">
        <v>98</v>
      </c>
      <c r="B145" s="49" t="s">
        <v>71</v>
      </c>
      <c r="C145" s="49" t="s">
        <v>270</v>
      </c>
      <c r="D145" s="49" t="s">
        <v>99</v>
      </c>
      <c r="E145" s="49"/>
      <c r="F145" s="50"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50">
        <v>0</v>
      </c>
    </row>
    <row r="146" spans="1:24" s="26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7">
        <f>F147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7">
        <f>X147</f>
        <v>50</v>
      </c>
    </row>
    <row r="147" spans="1:24" s="26" customFormat="1" ht="15.75" outlineLevel="6">
      <c r="A147" s="48" t="s">
        <v>96</v>
      </c>
      <c r="B147" s="49" t="s">
        <v>71</v>
      </c>
      <c r="C147" s="49" t="s">
        <v>271</v>
      </c>
      <c r="D147" s="49" t="s">
        <v>97</v>
      </c>
      <c r="E147" s="49"/>
      <c r="F147" s="50">
        <f>F148</f>
        <v>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50">
        <f>X148</f>
        <v>50</v>
      </c>
    </row>
    <row r="148" spans="1:24" s="26" customFormat="1" ht="31.5" outlineLevel="6">
      <c r="A148" s="48" t="s">
        <v>98</v>
      </c>
      <c r="B148" s="49" t="s">
        <v>71</v>
      </c>
      <c r="C148" s="49" t="s">
        <v>271</v>
      </c>
      <c r="D148" s="49" t="s">
        <v>99</v>
      </c>
      <c r="E148" s="49"/>
      <c r="F148" s="50">
        <v>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50">
        <v>50</v>
      </c>
    </row>
    <row r="149" spans="1:24" s="26" customFormat="1" ht="31.5" outlineLevel="6">
      <c r="A149" s="51" t="s">
        <v>221</v>
      </c>
      <c r="B149" s="19" t="s">
        <v>71</v>
      </c>
      <c r="C149" s="19" t="s">
        <v>272</v>
      </c>
      <c r="D149" s="19" t="s">
        <v>5</v>
      </c>
      <c r="E149" s="19"/>
      <c r="F149" s="20">
        <f>F150+F153</f>
        <v>10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20">
        <f>X150+X153</f>
        <v>10</v>
      </c>
    </row>
    <row r="150" spans="1:24" s="26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7">
        <f>F151</f>
        <v>10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7">
        <f>X151</f>
        <v>10</v>
      </c>
    </row>
    <row r="151" spans="1:24" s="26" customFormat="1" ht="15.75" outlineLevel="6">
      <c r="A151" s="48" t="s">
        <v>96</v>
      </c>
      <c r="B151" s="49" t="s">
        <v>71</v>
      </c>
      <c r="C151" s="49" t="s">
        <v>273</v>
      </c>
      <c r="D151" s="49" t="s">
        <v>97</v>
      </c>
      <c r="E151" s="49"/>
      <c r="F151" s="50">
        <f>F152</f>
        <v>10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50">
        <f>X152</f>
        <v>10</v>
      </c>
    </row>
    <row r="152" spans="1:24" s="26" customFormat="1" ht="31.5" outlineLevel="6">
      <c r="A152" s="48" t="s">
        <v>98</v>
      </c>
      <c r="B152" s="49" t="s">
        <v>71</v>
      </c>
      <c r="C152" s="49" t="s">
        <v>273</v>
      </c>
      <c r="D152" s="49" t="s">
        <v>99</v>
      </c>
      <c r="E152" s="49"/>
      <c r="F152" s="50">
        <v>10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50">
        <v>10</v>
      </c>
    </row>
    <row r="153" spans="1:24" s="26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7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7">
        <f>X154</f>
        <v>0</v>
      </c>
    </row>
    <row r="154" spans="1:24" s="26" customFormat="1" ht="15.75" outlineLevel="6">
      <c r="A154" s="48" t="s">
        <v>96</v>
      </c>
      <c r="B154" s="49" t="s">
        <v>71</v>
      </c>
      <c r="C154" s="49" t="s">
        <v>357</v>
      </c>
      <c r="D154" s="49" t="s">
        <v>97</v>
      </c>
      <c r="E154" s="49"/>
      <c r="F154" s="50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50">
        <f>X155</f>
        <v>0</v>
      </c>
    </row>
    <row r="155" spans="1:24" s="26" customFormat="1" ht="31.5" outlineLevel="6">
      <c r="A155" s="48" t="s">
        <v>98</v>
      </c>
      <c r="B155" s="49" t="s">
        <v>71</v>
      </c>
      <c r="C155" s="49" t="s">
        <v>357</v>
      </c>
      <c r="D155" s="49" t="s">
        <v>99</v>
      </c>
      <c r="E155" s="49"/>
      <c r="F155" s="50"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X155" s="50">
        <v>0</v>
      </c>
    </row>
    <row r="156" spans="1:24" s="26" customFormat="1" ht="34.5" customHeight="1" outlineLevel="6">
      <c r="A156" s="51" t="s">
        <v>343</v>
      </c>
      <c r="B156" s="19" t="s">
        <v>71</v>
      </c>
      <c r="C156" s="19" t="s">
        <v>347</v>
      </c>
      <c r="D156" s="19" t="s">
        <v>5</v>
      </c>
      <c r="E156" s="19"/>
      <c r="F156" s="85">
        <f>F157+F159</f>
        <v>5200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85">
        <f>X157+X159</f>
        <v>5200</v>
      </c>
    </row>
    <row r="157" spans="1:24" s="26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86">
        <f>F158</f>
        <v>5200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86">
        <f>X158</f>
        <v>5200</v>
      </c>
    </row>
    <row r="158" spans="1:24" s="26" customFormat="1" ht="47.25" outlineLevel="6">
      <c r="A158" s="57" t="s">
        <v>200</v>
      </c>
      <c r="B158" s="49" t="s">
        <v>71</v>
      </c>
      <c r="C158" s="49" t="s">
        <v>366</v>
      </c>
      <c r="D158" s="49" t="s">
        <v>85</v>
      </c>
      <c r="E158" s="49"/>
      <c r="F158" s="87">
        <v>5200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87">
        <v>5200</v>
      </c>
    </row>
    <row r="159" spans="1:24" s="26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86">
        <f>F160</f>
        <v>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X159" s="86">
        <f>X160</f>
        <v>0</v>
      </c>
    </row>
    <row r="160" spans="1:24" s="26" customFormat="1" ht="47.25" outlineLevel="6">
      <c r="A160" s="57" t="s">
        <v>200</v>
      </c>
      <c r="B160" s="49" t="s">
        <v>71</v>
      </c>
      <c r="C160" s="49" t="s">
        <v>346</v>
      </c>
      <c r="D160" s="49" t="s">
        <v>85</v>
      </c>
      <c r="E160" s="49"/>
      <c r="F160" s="50">
        <v>0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X160" s="50">
        <v>0</v>
      </c>
    </row>
    <row r="161" spans="1:24" s="26" customFormat="1" ht="31.5" outlineLevel="6">
      <c r="A161" s="51" t="s">
        <v>360</v>
      </c>
      <c r="B161" s="19" t="s">
        <v>71</v>
      </c>
      <c r="C161" s="19" t="s">
        <v>361</v>
      </c>
      <c r="D161" s="19" t="s">
        <v>5</v>
      </c>
      <c r="E161" s="19"/>
      <c r="F161" s="85">
        <f>F162</f>
        <v>20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X161" s="85">
        <f>X162</f>
        <v>20</v>
      </c>
    </row>
    <row r="162" spans="1:24" s="26" customFormat="1" ht="15.7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86">
        <f>F163</f>
        <v>20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X162" s="86">
        <f>X163</f>
        <v>20</v>
      </c>
    </row>
    <row r="163" spans="1:24" s="26" customFormat="1" ht="31.5" outlineLevel="6">
      <c r="A163" s="57" t="s">
        <v>98</v>
      </c>
      <c r="B163" s="49" t="s">
        <v>71</v>
      </c>
      <c r="C163" s="49" t="s">
        <v>362</v>
      </c>
      <c r="D163" s="49" t="s">
        <v>99</v>
      </c>
      <c r="E163" s="49"/>
      <c r="F163" s="87">
        <v>20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X163" s="87">
        <v>20</v>
      </c>
    </row>
    <row r="164" spans="1:24" s="26" customFormat="1" ht="31.5" outlineLevel="6">
      <c r="A164" s="51" t="s">
        <v>392</v>
      </c>
      <c r="B164" s="19" t="s">
        <v>71</v>
      </c>
      <c r="C164" s="19" t="s">
        <v>390</v>
      </c>
      <c r="D164" s="19" t="s">
        <v>5</v>
      </c>
      <c r="E164" s="19"/>
      <c r="F164" s="85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X164" s="85">
        <f>X165</f>
        <v>10</v>
      </c>
    </row>
    <row r="165" spans="1:24" s="26" customFormat="1" ht="15.7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86">
        <f>F166</f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X165" s="86">
        <f>X166</f>
        <v>10</v>
      </c>
    </row>
    <row r="166" spans="1:24" s="26" customFormat="1" ht="31.5" outlineLevel="6">
      <c r="A166" s="57" t="s">
        <v>98</v>
      </c>
      <c r="B166" s="49" t="s">
        <v>71</v>
      </c>
      <c r="C166" s="49" t="s">
        <v>391</v>
      </c>
      <c r="D166" s="49" t="s">
        <v>99</v>
      </c>
      <c r="E166" s="49"/>
      <c r="F166" s="87">
        <v>10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X166" s="87">
        <v>10</v>
      </c>
    </row>
    <row r="167" spans="1:24" s="26" customFormat="1" ht="47.25" outlineLevel="6">
      <c r="A167" s="51" t="s">
        <v>393</v>
      </c>
      <c r="B167" s="19" t="s">
        <v>71</v>
      </c>
      <c r="C167" s="19" t="s">
        <v>394</v>
      </c>
      <c r="D167" s="19" t="s">
        <v>5</v>
      </c>
      <c r="E167" s="19"/>
      <c r="F167" s="85">
        <f>F168</f>
        <v>100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85">
        <f>X168</f>
        <v>100</v>
      </c>
    </row>
    <row r="168" spans="1:24" s="26" customFormat="1" ht="15.7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86">
        <f>F169</f>
        <v>100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X168" s="86">
        <f>X169</f>
        <v>100</v>
      </c>
    </row>
    <row r="169" spans="1:24" s="26" customFormat="1" ht="31.5" outlineLevel="6">
      <c r="A169" s="57" t="s">
        <v>98</v>
      </c>
      <c r="B169" s="49" t="s">
        <v>71</v>
      </c>
      <c r="C169" s="49" t="s">
        <v>395</v>
      </c>
      <c r="D169" s="49" t="s">
        <v>99</v>
      </c>
      <c r="E169" s="49"/>
      <c r="F169" s="87">
        <v>100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X169" s="87">
        <v>100</v>
      </c>
    </row>
    <row r="170" spans="1:24" s="26" customFormat="1" ht="15.75" outlineLevel="6">
      <c r="A170" s="66" t="s">
        <v>147</v>
      </c>
      <c r="B170" s="32" t="s">
        <v>148</v>
      </c>
      <c r="C170" s="32" t="s">
        <v>251</v>
      </c>
      <c r="D170" s="32" t="s">
        <v>5</v>
      </c>
      <c r="E170" s="44"/>
      <c r="F170" s="67">
        <f>F171</f>
        <v>1712.2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X170" s="67">
        <f>X171</f>
        <v>1712.2</v>
      </c>
    </row>
    <row r="171" spans="1:25" ht="15.75" outlineLevel="6">
      <c r="A171" s="68" t="s">
        <v>83</v>
      </c>
      <c r="B171" s="9" t="s">
        <v>84</v>
      </c>
      <c r="C171" s="9" t="s">
        <v>251</v>
      </c>
      <c r="D171" s="9" t="s">
        <v>5</v>
      </c>
      <c r="E171" s="69" t="s">
        <v>5</v>
      </c>
      <c r="F171" s="70">
        <f>F172</f>
        <v>1712.2</v>
      </c>
      <c r="G171" s="33" t="e">
        <f>#REF!</f>
        <v>#REF!</v>
      </c>
      <c r="H171" s="33" t="e">
        <f>#REF!</f>
        <v>#REF!</v>
      </c>
      <c r="I171" s="33" t="e">
        <f>#REF!</f>
        <v>#REF!</v>
      </c>
      <c r="J171" s="33" t="e">
        <f>#REF!</f>
        <v>#REF!</v>
      </c>
      <c r="K171" s="33" t="e">
        <f>#REF!</f>
        <v>#REF!</v>
      </c>
      <c r="L171" s="33" t="e">
        <f>#REF!</f>
        <v>#REF!</v>
      </c>
      <c r="M171" s="33" t="e">
        <f>#REF!</f>
        <v>#REF!</v>
      </c>
      <c r="N171" s="33" t="e">
        <f>#REF!</f>
        <v>#REF!</v>
      </c>
      <c r="O171" s="33" t="e">
        <f>#REF!</f>
        <v>#REF!</v>
      </c>
      <c r="P171" s="33" t="e">
        <f>#REF!</f>
        <v>#REF!</v>
      </c>
      <c r="Q171" s="33" t="e">
        <f>#REF!</f>
        <v>#REF!</v>
      </c>
      <c r="R171" s="33" t="e">
        <f>#REF!</f>
        <v>#REF!</v>
      </c>
      <c r="S171" s="33" t="e">
        <f>#REF!</f>
        <v>#REF!</v>
      </c>
      <c r="T171" s="33" t="e">
        <f>#REF!</f>
        <v>#REF!</v>
      </c>
      <c r="U171" s="33" t="e">
        <f>#REF!</f>
        <v>#REF!</v>
      </c>
      <c r="V171" s="38" t="e">
        <f>#REF!</f>
        <v>#REF!</v>
      </c>
      <c r="W171" s="47"/>
      <c r="X171" s="70">
        <f>X172</f>
        <v>1712.2</v>
      </c>
      <c r="Y171" s="42"/>
    </row>
    <row r="172" spans="1:25" ht="31.5" outlineLevel="6">
      <c r="A172" s="22" t="s">
        <v>134</v>
      </c>
      <c r="B172" s="12" t="s">
        <v>84</v>
      </c>
      <c r="C172" s="12" t="s">
        <v>252</v>
      </c>
      <c r="D172" s="12" t="s">
        <v>5</v>
      </c>
      <c r="E172" s="45"/>
      <c r="F172" s="34">
        <f>F173</f>
        <v>1712.2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9"/>
      <c r="W172" s="43"/>
      <c r="X172" s="34">
        <f>X173</f>
        <v>1712.2</v>
      </c>
      <c r="Y172" s="42"/>
    </row>
    <row r="173" spans="1:25" ht="31.5" outlineLevel="6">
      <c r="A173" s="22" t="s">
        <v>136</v>
      </c>
      <c r="B173" s="12" t="s">
        <v>84</v>
      </c>
      <c r="C173" s="12" t="s">
        <v>253</v>
      </c>
      <c r="D173" s="12" t="s">
        <v>5</v>
      </c>
      <c r="E173" s="45"/>
      <c r="F173" s="34">
        <f>F174</f>
        <v>1712.2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9"/>
      <c r="W173" s="43"/>
      <c r="X173" s="34">
        <f>X174</f>
        <v>1712.2</v>
      </c>
      <c r="Y173" s="42"/>
    </row>
    <row r="174" spans="1:25" ht="31.5" outlineLevel="6">
      <c r="A174" s="54" t="s">
        <v>42</v>
      </c>
      <c r="B174" s="19" t="s">
        <v>84</v>
      </c>
      <c r="C174" s="19" t="s">
        <v>274</v>
      </c>
      <c r="D174" s="19" t="s">
        <v>5</v>
      </c>
      <c r="E174" s="55" t="s">
        <v>5</v>
      </c>
      <c r="F174" s="56">
        <f>F175</f>
        <v>1712.2</v>
      </c>
      <c r="G174" s="35">
        <f>G175</f>
        <v>1397.92</v>
      </c>
      <c r="H174" s="35">
        <f aca="true" t="shared" si="22" ref="H174:V174">H175</f>
        <v>0</v>
      </c>
      <c r="I174" s="35">
        <f t="shared" si="22"/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5">
        <f t="shared" si="22"/>
        <v>0</v>
      </c>
      <c r="N174" s="35">
        <f t="shared" si="22"/>
        <v>0</v>
      </c>
      <c r="O174" s="35">
        <f t="shared" si="22"/>
        <v>0</v>
      </c>
      <c r="P174" s="35">
        <f t="shared" si="22"/>
        <v>0</v>
      </c>
      <c r="Q174" s="35">
        <f t="shared" si="22"/>
        <v>0</v>
      </c>
      <c r="R174" s="35">
        <f t="shared" si="22"/>
        <v>0</v>
      </c>
      <c r="S174" s="35">
        <f t="shared" si="22"/>
        <v>0</v>
      </c>
      <c r="T174" s="35">
        <f t="shared" si="22"/>
        <v>0</v>
      </c>
      <c r="U174" s="35">
        <f t="shared" si="22"/>
        <v>0</v>
      </c>
      <c r="V174" s="40">
        <f t="shared" si="22"/>
        <v>0</v>
      </c>
      <c r="W174" s="41"/>
      <c r="X174" s="56">
        <f>X175</f>
        <v>1712.2</v>
      </c>
      <c r="Y174" s="42"/>
    </row>
    <row r="175" spans="1:25" ht="15.75" outlineLevel="6">
      <c r="A175" s="25" t="s">
        <v>115</v>
      </c>
      <c r="B175" s="6" t="s">
        <v>84</v>
      </c>
      <c r="C175" s="6" t="s">
        <v>274</v>
      </c>
      <c r="D175" s="6" t="s">
        <v>116</v>
      </c>
      <c r="E175" s="46" t="s">
        <v>18</v>
      </c>
      <c r="F175" s="35">
        <v>1712.2</v>
      </c>
      <c r="G175" s="35">
        <v>1397.92</v>
      </c>
      <c r="H175" s="3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7"/>
      <c r="W175" s="41"/>
      <c r="X175" s="35">
        <v>1712.2</v>
      </c>
      <c r="Y175" s="42"/>
    </row>
    <row r="176" spans="1:24" s="26" customFormat="1" ht="32.25" customHeight="1" outlineLevel="6">
      <c r="A176" s="16" t="s">
        <v>59</v>
      </c>
      <c r="B176" s="17" t="s">
        <v>58</v>
      </c>
      <c r="C176" s="17" t="s">
        <v>251</v>
      </c>
      <c r="D176" s="17" t="s">
        <v>5</v>
      </c>
      <c r="E176" s="17"/>
      <c r="F176" s="18">
        <f aca="true" t="shared" si="23" ref="F176:F181">F177</f>
        <v>0</v>
      </c>
      <c r="G176" s="18">
        <f aca="true" t="shared" si="24" ref="G176:V176">G177</f>
        <v>0</v>
      </c>
      <c r="H176" s="18">
        <f t="shared" si="24"/>
        <v>0</v>
      </c>
      <c r="I176" s="18">
        <f t="shared" si="24"/>
        <v>0</v>
      </c>
      <c r="J176" s="18">
        <f t="shared" si="24"/>
        <v>0</v>
      </c>
      <c r="K176" s="18">
        <f t="shared" si="24"/>
        <v>0</v>
      </c>
      <c r="L176" s="18">
        <f t="shared" si="24"/>
        <v>0</v>
      </c>
      <c r="M176" s="18">
        <f t="shared" si="24"/>
        <v>0</v>
      </c>
      <c r="N176" s="18">
        <f t="shared" si="24"/>
        <v>0</v>
      </c>
      <c r="O176" s="18">
        <f t="shared" si="24"/>
        <v>0</v>
      </c>
      <c r="P176" s="18">
        <f t="shared" si="24"/>
        <v>0</v>
      </c>
      <c r="Q176" s="18">
        <f t="shared" si="24"/>
        <v>0</v>
      </c>
      <c r="R176" s="18">
        <f t="shared" si="24"/>
        <v>0</v>
      </c>
      <c r="S176" s="18">
        <f t="shared" si="24"/>
        <v>0</v>
      </c>
      <c r="T176" s="18">
        <f t="shared" si="24"/>
        <v>0</v>
      </c>
      <c r="U176" s="18">
        <f t="shared" si="24"/>
        <v>0</v>
      </c>
      <c r="V176" s="18">
        <f t="shared" si="24"/>
        <v>0</v>
      </c>
      <c r="X176" s="18">
        <f aca="true" t="shared" si="25" ref="X176:X181">X177</f>
        <v>0</v>
      </c>
    </row>
    <row r="177" spans="1:24" s="26" customFormat="1" ht="48" customHeight="1" outlineLevel="3">
      <c r="A177" s="8" t="s">
        <v>34</v>
      </c>
      <c r="B177" s="9" t="s">
        <v>10</v>
      </c>
      <c r="C177" s="9" t="s">
        <v>251</v>
      </c>
      <c r="D177" s="9" t="s">
        <v>5</v>
      </c>
      <c r="E177" s="9"/>
      <c r="F177" s="10">
        <f t="shared" si="23"/>
        <v>0</v>
      </c>
      <c r="G177" s="10">
        <f aca="true" t="shared" si="26" ref="G177:V177">G179</f>
        <v>0</v>
      </c>
      <c r="H177" s="10">
        <f t="shared" si="26"/>
        <v>0</v>
      </c>
      <c r="I177" s="10">
        <f t="shared" si="26"/>
        <v>0</v>
      </c>
      <c r="J177" s="10">
        <f t="shared" si="26"/>
        <v>0</v>
      </c>
      <c r="K177" s="10">
        <f t="shared" si="26"/>
        <v>0</v>
      </c>
      <c r="L177" s="10">
        <f t="shared" si="26"/>
        <v>0</v>
      </c>
      <c r="M177" s="10">
        <f t="shared" si="26"/>
        <v>0</v>
      </c>
      <c r="N177" s="10">
        <f t="shared" si="26"/>
        <v>0</v>
      </c>
      <c r="O177" s="10">
        <f t="shared" si="26"/>
        <v>0</v>
      </c>
      <c r="P177" s="10">
        <f t="shared" si="26"/>
        <v>0</v>
      </c>
      <c r="Q177" s="10">
        <f t="shared" si="26"/>
        <v>0</v>
      </c>
      <c r="R177" s="10">
        <f t="shared" si="26"/>
        <v>0</v>
      </c>
      <c r="S177" s="10">
        <f t="shared" si="26"/>
        <v>0</v>
      </c>
      <c r="T177" s="10">
        <f t="shared" si="26"/>
        <v>0</v>
      </c>
      <c r="U177" s="10">
        <f t="shared" si="26"/>
        <v>0</v>
      </c>
      <c r="V177" s="10">
        <f t="shared" si="26"/>
        <v>0</v>
      </c>
      <c r="X177" s="10">
        <f t="shared" si="25"/>
        <v>0</v>
      </c>
    </row>
    <row r="178" spans="1:24" s="26" customFormat="1" ht="34.5" customHeight="1" outlineLevel="3">
      <c r="A178" s="22" t="s">
        <v>134</v>
      </c>
      <c r="B178" s="9" t="s">
        <v>10</v>
      </c>
      <c r="C178" s="9" t="s">
        <v>252</v>
      </c>
      <c r="D178" s="9" t="s">
        <v>5</v>
      </c>
      <c r="E178" s="9"/>
      <c r="F178" s="10">
        <f t="shared" si="23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X178" s="10">
        <f t="shared" si="25"/>
        <v>0</v>
      </c>
    </row>
    <row r="179" spans="1:24" s="26" customFormat="1" ht="30.75" customHeight="1" outlineLevel="3">
      <c r="A179" s="22" t="s">
        <v>136</v>
      </c>
      <c r="B179" s="12" t="s">
        <v>10</v>
      </c>
      <c r="C179" s="12" t="s">
        <v>253</v>
      </c>
      <c r="D179" s="12" t="s">
        <v>5</v>
      </c>
      <c r="E179" s="12"/>
      <c r="F179" s="13">
        <f t="shared" si="23"/>
        <v>0</v>
      </c>
      <c r="G179" s="13">
        <f aca="true" t="shared" si="27" ref="G179:V180">G180</f>
        <v>0</v>
      </c>
      <c r="H179" s="13">
        <f t="shared" si="27"/>
        <v>0</v>
      </c>
      <c r="I179" s="13">
        <f t="shared" si="27"/>
        <v>0</v>
      </c>
      <c r="J179" s="13">
        <f t="shared" si="27"/>
        <v>0</v>
      </c>
      <c r="K179" s="13">
        <f t="shared" si="27"/>
        <v>0</v>
      </c>
      <c r="L179" s="13">
        <f t="shared" si="27"/>
        <v>0</v>
      </c>
      <c r="M179" s="13">
        <f t="shared" si="27"/>
        <v>0</v>
      </c>
      <c r="N179" s="13">
        <f t="shared" si="27"/>
        <v>0</v>
      </c>
      <c r="O179" s="13">
        <f t="shared" si="27"/>
        <v>0</v>
      </c>
      <c r="P179" s="13">
        <f t="shared" si="27"/>
        <v>0</v>
      </c>
      <c r="Q179" s="13">
        <f t="shared" si="27"/>
        <v>0</v>
      </c>
      <c r="R179" s="13">
        <f t="shared" si="27"/>
        <v>0</v>
      </c>
      <c r="S179" s="13">
        <f t="shared" si="27"/>
        <v>0</v>
      </c>
      <c r="T179" s="13">
        <f t="shared" si="27"/>
        <v>0</v>
      </c>
      <c r="U179" s="13">
        <f t="shared" si="27"/>
        <v>0</v>
      </c>
      <c r="V179" s="13">
        <f t="shared" si="27"/>
        <v>0</v>
      </c>
      <c r="X179" s="13">
        <f t="shared" si="25"/>
        <v>0</v>
      </c>
    </row>
    <row r="180" spans="1:24" s="26" customFormat="1" ht="32.25" customHeight="1" outlineLevel="4">
      <c r="A180" s="51" t="s">
        <v>149</v>
      </c>
      <c r="B180" s="19" t="s">
        <v>10</v>
      </c>
      <c r="C180" s="19" t="s">
        <v>275</v>
      </c>
      <c r="D180" s="19" t="s">
        <v>5</v>
      </c>
      <c r="E180" s="19"/>
      <c r="F180" s="20">
        <f t="shared" si="23"/>
        <v>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7">
        <f t="shared" si="27"/>
        <v>0</v>
      </c>
      <c r="L180" s="7">
        <f t="shared" si="27"/>
        <v>0</v>
      </c>
      <c r="M180" s="7">
        <f t="shared" si="27"/>
        <v>0</v>
      </c>
      <c r="N180" s="7">
        <f t="shared" si="27"/>
        <v>0</v>
      </c>
      <c r="O180" s="7">
        <f t="shared" si="27"/>
        <v>0</v>
      </c>
      <c r="P180" s="7">
        <f t="shared" si="27"/>
        <v>0</v>
      </c>
      <c r="Q180" s="7">
        <f t="shared" si="27"/>
        <v>0</v>
      </c>
      <c r="R180" s="7">
        <f t="shared" si="27"/>
        <v>0</v>
      </c>
      <c r="S180" s="7">
        <f t="shared" si="27"/>
        <v>0</v>
      </c>
      <c r="T180" s="7">
        <f t="shared" si="27"/>
        <v>0</v>
      </c>
      <c r="U180" s="7">
        <f t="shared" si="27"/>
        <v>0</v>
      </c>
      <c r="V180" s="7">
        <f t="shared" si="27"/>
        <v>0</v>
      </c>
      <c r="X180" s="20">
        <f t="shared" si="25"/>
        <v>0</v>
      </c>
    </row>
    <row r="181" spans="1:24" s="26" customFormat="1" ht="15.75" outlineLevel="5">
      <c r="A181" s="5" t="s">
        <v>96</v>
      </c>
      <c r="B181" s="6" t="s">
        <v>10</v>
      </c>
      <c r="C181" s="6" t="s">
        <v>275</v>
      </c>
      <c r="D181" s="6" t="s">
        <v>97</v>
      </c>
      <c r="E181" s="6"/>
      <c r="F181" s="7">
        <f t="shared" si="23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7">
        <f t="shared" si="25"/>
        <v>0</v>
      </c>
    </row>
    <row r="182" spans="1:24" s="26" customFormat="1" ht="31.5" outlineLevel="5">
      <c r="A182" s="48" t="s">
        <v>98</v>
      </c>
      <c r="B182" s="49" t="s">
        <v>10</v>
      </c>
      <c r="C182" s="49" t="s">
        <v>275</v>
      </c>
      <c r="D182" s="49" t="s">
        <v>99</v>
      </c>
      <c r="E182" s="49"/>
      <c r="F182" s="50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50">
        <v>0</v>
      </c>
    </row>
    <row r="183" spans="1:24" s="26" customFormat="1" ht="18.75" outlineLevel="6">
      <c r="A183" s="16" t="s">
        <v>57</v>
      </c>
      <c r="B183" s="17" t="s">
        <v>56</v>
      </c>
      <c r="C183" s="17" t="s">
        <v>251</v>
      </c>
      <c r="D183" s="17" t="s">
        <v>5</v>
      </c>
      <c r="E183" s="17"/>
      <c r="F183" s="82">
        <f>F190+F206+F184</f>
        <v>12054.281</v>
      </c>
      <c r="G183" s="18" t="e">
        <f aca="true" t="shared" si="28" ref="G183:V183">G190+G206</f>
        <v>#REF!</v>
      </c>
      <c r="H183" s="18" t="e">
        <f t="shared" si="28"/>
        <v>#REF!</v>
      </c>
      <c r="I183" s="18" t="e">
        <f t="shared" si="28"/>
        <v>#REF!</v>
      </c>
      <c r="J183" s="18" t="e">
        <f t="shared" si="28"/>
        <v>#REF!</v>
      </c>
      <c r="K183" s="18" t="e">
        <f t="shared" si="28"/>
        <v>#REF!</v>
      </c>
      <c r="L183" s="18" t="e">
        <f t="shared" si="28"/>
        <v>#REF!</v>
      </c>
      <c r="M183" s="18" t="e">
        <f t="shared" si="28"/>
        <v>#REF!</v>
      </c>
      <c r="N183" s="18" t="e">
        <f t="shared" si="28"/>
        <v>#REF!</v>
      </c>
      <c r="O183" s="18" t="e">
        <f t="shared" si="28"/>
        <v>#REF!</v>
      </c>
      <c r="P183" s="18" t="e">
        <f t="shared" si="28"/>
        <v>#REF!</v>
      </c>
      <c r="Q183" s="18" t="e">
        <f t="shared" si="28"/>
        <v>#REF!</v>
      </c>
      <c r="R183" s="18" t="e">
        <f t="shared" si="28"/>
        <v>#REF!</v>
      </c>
      <c r="S183" s="18" t="e">
        <f t="shared" si="28"/>
        <v>#REF!</v>
      </c>
      <c r="T183" s="18" t="e">
        <f t="shared" si="28"/>
        <v>#REF!</v>
      </c>
      <c r="U183" s="18" t="e">
        <f t="shared" si="28"/>
        <v>#REF!</v>
      </c>
      <c r="V183" s="18" t="e">
        <f t="shared" si="28"/>
        <v>#REF!</v>
      </c>
      <c r="X183" s="82">
        <f>X190+X206+X184</f>
        <v>12054.281</v>
      </c>
    </row>
    <row r="184" spans="1:24" s="26" customFormat="1" ht="18.75" outlineLevel="6">
      <c r="A184" s="71" t="s">
        <v>206</v>
      </c>
      <c r="B184" s="9" t="s">
        <v>208</v>
      </c>
      <c r="C184" s="9" t="s">
        <v>251</v>
      </c>
      <c r="D184" s="9" t="s">
        <v>5</v>
      </c>
      <c r="E184" s="9"/>
      <c r="F184" s="83">
        <f>F185</f>
        <v>379.281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3">
        <f>X185</f>
        <v>379.281</v>
      </c>
    </row>
    <row r="185" spans="1:24" s="26" customFormat="1" ht="31.5" outlineLevel="6">
      <c r="A185" s="22" t="s">
        <v>134</v>
      </c>
      <c r="B185" s="9" t="s">
        <v>208</v>
      </c>
      <c r="C185" s="9" t="s">
        <v>252</v>
      </c>
      <c r="D185" s="9" t="s">
        <v>5</v>
      </c>
      <c r="E185" s="9"/>
      <c r="F185" s="83">
        <f>F186</f>
        <v>379.281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3">
        <f>X186</f>
        <v>379.281</v>
      </c>
    </row>
    <row r="186" spans="1:24" s="26" customFormat="1" ht="31.5" outlineLevel="6">
      <c r="A186" s="22" t="s">
        <v>136</v>
      </c>
      <c r="B186" s="9" t="s">
        <v>208</v>
      </c>
      <c r="C186" s="9" t="s">
        <v>253</v>
      </c>
      <c r="D186" s="9" t="s">
        <v>5</v>
      </c>
      <c r="E186" s="9"/>
      <c r="F186" s="83">
        <f>F187</f>
        <v>379.281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3">
        <f>X187</f>
        <v>379.281</v>
      </c>
    </row>
    <row r="187" spans="1:24" s="26" customFormat="1" ht="47.25" outlineLevel="6">
      <c r="A187" s="65" t="s">
        <v>207</v>
      </c>
      <c r="B187" s="19" t="s">
        <v>208</v>
      </c>
      <c r="C187" s="19" t="s">
        <v>276</v>
      </c>
      <c r="D187" s="19" t="s">
        <v>5</v>
      </c>
      <c r="E187" s="19"/>
      <c r="F187" s="85">
        <f>F188</f>
        <v>379.281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5">
        <f>X188</f>
        <v>379.281</v>
      </c>
    </row>
    <row r="188" spans="1:24" s="26" customFormat="1" ht="18.75" outlineLevel="6">
      <c r="A188" s="5" t="s">
        <v>96</v>
      </c>
      <c r="B188" s="6" t="s">
        <v>208</v>
      </c>
      <c r="C188" s="6" t="s">
        <v>276</v>
      </c>
      <c r="D188" s="6" t="s">
        <v>97</v>
      </c>
      <c r="E188" s="6"/>
      <c r="F188" s="86">
        <f>F189</f>
        <v>379.281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6">
        <f>X189</f>
        <v>379.281</v>
      </c>
    </row>
    <row r="189" spans="1:24" s="26" customFormat="1" ht="31.5" outlineLevel="6">
      <c r="A189" s="48" t="s">
        <v>98</v>
      </c>
      <c r="B189" s="49" t="s">
        <v>208</v>
      </c>
      <c r="C189" s="49" t="s">
        <v>276</v>
      </c>
      <c r="D189" s="49" t="s">
        <v>99</v>
      </c>
      <c r="E189" s="49"/>
      <c r="F189" s="87">
        <v>379.281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87">
        <v>379.281</v>
      </c>
    </row>
    <row r="190" spans="1:24" s="26" customFormat="1" ht="15.75" outlineLevel="6">
      <c r="A190" s="22" t="s">
        <v>63</v>
      </c>
      <c r="B190" s="9" t="s">
        <v>62</v>
      </c>
      <c r="C190" s="9" t="s">
        <v>251</v>
      </c>
      <c r="D190" s="9" t="s">
        <v>5</v>
      </c>
      <c r="E190" s="9"/>
      <c r="F190" s="83">
        <f>F191</f>
        <v>11525</v>
      </c>
      <c r="G190" s="10">
        <f aca="true" t="shared" si="29" ref="G190:V191">G191</f>
        <v>0</v>
      </c>
      <c r="H190" s="10">
        <f t="shared" si="29"/>
        <v>0</v>
      </c>
      <c r="I190" s="10">
        <f t="shared" si="29"/>
        <v>0</v>
      </c>
      <c r="J190" s="10">
        <f t="shared" si="29"/>
        <v>0</v>
      </c>
      <c r="K190" s="10">
        <f t="shared" si="29"/>
        <v>0</v>
      </c>
      <c r="L190" s="10">
        <f t="shared" si="29"/>
        <v>0</v>
      </c>
      <c r="M190" s="10">
        <f t="shared" si="29"/>
        <v>0</v>
      </c>
      <c r="N190" s="10">
        <f t="shared" si="29"/>
        <v>0</v>
      </c>
      <c r="O190" s="10">
        <f t="shared" si="29"/>
        <v>0</v>
      </c>
      <c r="P190" s="10">
        <f t="shared" si="29"/>
        <v>0</v>
      </c>
      <c r="Q190" s="10">
        <f t="shared" si="29"/>
        <v>0</v>
      </c>
      <c r="R190" s="10">
        <f t="shared" si="29"/>
        <v>0</v>
      </c>
      <c r="S190" s="10">
        <f t="shared" si="29"/>
        <v>0</v>
      </c>
      <c r="T190" s="10">
        <f t="shared" si="29"/>
        <v>0</v>
      </c>
      <c r="U190" s="10">
        <f t="shared" si="29"/>
        <v>0</v>
      </c>
      <c r="V190" s="10">
        <f t="shared" si="29"/>
        <v>0</v>
      </c>
      <c r="X190" s="83">
        <f>X191</f>
        <v>11525</v>
      </c>
    </row>
    <row r="191" spans="1:24" s="26" customFormat="1" ht="31.5" outlineLevel="6">
      <c r="A191" s="8" t="s">
        <v>222</v>
      </c>
      <c r="B191" s="12" t="s">
        <v>62</v>
      </c>
      <c r="C191" s="12" t="s">
        <v>277</v>
      </c>
      <c r="D191" s="12" t="s">
        <v>5</v>
      </c>
      <c r="E191" s="12"/>
      <c r="F191" s="89">
        <f>F192+F200+F195+F198+F203</f>
        <v>11525</v>
      </c>
      <c r="G191" s="13">
        <f t="shared" si="29"/>
        <v>0</v>
      </c>
      <c r="H191" s="13">
        <f t="shared" si="29"/>
        <v>0</v>
      </c>
      <c r="I191" s="13">
        <f t="shared" si="29"/>
        <v>0</v>
      </c>
      <c r="J191" s="13">
        <f t="shared" si="29"/>
        <v>0</v>
      </c>
      <c r="K191" s="13">
        <f t="shared" si="29"/>
        <v>0</v>
      </c>
      <c r="L191" s="13">
        <f t="shared" si="29"/>
        <v>0</v>
      </c>
      <c r="M191" s="13">
        <f t="shared" si="29"/>
        <v>0</v>
      </c>
      <c r="N191" s="13">
        <f t="shared" si="29"/>
        <v>0</v>
      </c>
      <c r="O191" s="13">
        <f t="shared" si="29"/>
        <v>0</v>
      </c>
      <c r="P191" s="13">
        <f t="shared" si="29"/>
        <v>0</v>
      </c>
      <c r="Q191" s="13">
        <f t="shared" si="29"/>
        <v>0</v>
      </c>
      <c r="R191" s="13">
        <f t="shared" si="29"/>
        <v>0</v>
      </c>
      <c r="S191" s="13">
        <f t="shared" si="29"/>
        <v>0</v>
      </c>
      <c r="T191" s="13">
        <f t="shared" si="29"/>
        <v>0</v>
      </c>
      <c r="U191" s="13">
        <f t="shared" si="29"/>
        <v>0</v>
      </c>
      <c r="V191" s="13">
        <f t="shared" si="29"/>
        <v>0</v>
      </c>
      <c r="X191" s="89">
        <f>X192+X200+X195+X198+X203</f>
        <v>11525</v>
      </c>
    </row>
    <row r="192" spans="1:24" s="26" customFormat="1" ht="51.75" customHeight="1" outlineLevel="6">
      <c r="A192" s="51" t="s">
        <v>150</v>
      </c>
      <c r="B192" s="19" t="s">
        <v>62</v>
      </c>
      <c r="C192" s="19" t="s">
        <v>278</v>
      </c>
      <c r="D192" s="19" t="s">
        <v>5</v>
      </c>
      <c r="E192" s="19"/>
      <c r="F192" s="85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0</v>
      </c>
    </row>
    <row r="193" spans="1:24" s="26" customFormat="1" ht="15.75" outlineLevel="6">
      <c r="A193" s="5" t="s">
        <v>96</v>
      </c>
      <c r="B193" s="6" t="s">
        <v>62</v>
      </c>
      <c r="C193" s="6" t="s">
        <v>278</v>
      </c>
      <c r="D193" s="6" t="s">
        <v>97</v>
      </c>
      <c r="E193" s="6"/>
      <c r="F193" s="86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>
        <f>X194</f>
        <v>0</v>
      </c>
    </row>
    <row r="194" spans="1:24" s="26" customFormat="1" ht="31.5" outlineLevel="6">
      <c r="A194" s="48" t="s">
        <v>98</v>
      </c>
      <c r="B194" s="49" t="s">
        <v>62</v>
      </c>
      <c r="C194" s="49" t="s">
        <v>278</v>
      </c>
      <c r="D194" s="49" t="s">
        <v>99</v>
      </c>
      <c r="E194" s="49"/>
      <c r="F194" s="87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7">
        <v>0</v>
      </c>
    </row>
    <row r="195" spans="1:24" s="26" customFormat="1" ht="49.5" customHeight="1" outlineLevel="6">
      <c r="A195" s="51" t="s">
        <v>214</v>
      </c>
      <c r="B195" s="19" t="s">
        <v>62</v>
      </c>
      <c r="C195" s="19" t="s">
        <v>279</v>
      </c>
      <c r="D195" s="19" t="s">
        <v>5</v>
      </c>
      <c r="E195" s="19"/>
      <c r="F195" s="85">
        <f>F196</f>
        <v>11525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11525</v>
      </c>
    </row>
    <row r="196" spans="1:24" s="26" customFormat="1" ht="15.75" outlineLevel="6">
      <c r="A196" s="5" t="s">
        <v>96</v>
      </c>
      <c r="B196" s="6" t="s">
        <v>62</v>
      </c>
      <c r="C196" s="6" t="s">
        <v>279</v>
      </c>
      <c r="D196" s="6" t="s">
        <v>97</v>
      </c>
      <c r="E196" s="6"/>
      <c r="F196" s="86">
        <f>F197</f>
        <v>11525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6">
        <f>X197</f>
        <v>11525</v>
      </c>
    </row>
    <row r="197" spans="1:24" s="26" customFormat="1" ht="31.5" outlineLevel="6">
      <c r="A197" s="48" t="s">
        <v>98</v>
      </c>
      <c r="B197" s="49" t="s">
        <v>62</v>
      </c>
      <c r="C197" s="49" t="s">
        <v>279</v>
      </c>
      <c r="D197" s="49" t="s">
        <v>99</v>
      </c>
      <c r="E197" s="49"/>
      <c r="F197" s="87">
        <v>11525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7">
        <v>11525</v>
      </c>
    </row>
    <row r="198" spans="1:24" s="26" customFormat="1" ht="63" outlineLevel="6">
      <c r="A198" s="51" t="s">
        <v>215</v>
      </c>
      <c r="B198" s="19" t="s">
        <v>62</v>
      </c>
      <c r="C198" s="19" t="s">
        <v>280</v>
      </c>
      <c r="D198" s="19" t="s">
        <v>5</v>
      </c>
      <c r="E198" s="19"/>
      <c r="F198" s="85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5">
        <f>X199</f>
        <v>0</v>
      </c>
    </row>
    <row r="199" spans="1:24" s="26" customFormat="1" ht="15.75" outlineLevel="6">
      <c r="A199" s="48" t="s">
        <v>118</v>
      </c>
      <c r="B199" s="49" t="s">
        <v>62</v>
      </c>
      <c r="C199" s="49" t="s">
        <v>280</v>
      </c>
      <c r="D199" s="49" t="s">
        <v>117</v>
      </c>
      <c r="E199" s="49"/>
      <c r="F199" s="87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7">
        <v>0</v>
      </c>
    </row>
    <row r="200" spans="1:24" s="26" customFormat="1" ht="31.5" outlineLevel="6">
      <c r="A200" s="88" t="s">
        <v>202</v>
      </c>
      <c r="B200" s="19" t="s">
        <v>62</v>
      </c>
      <c r="C200" s="19" t="s">
        <v>281</v>
      </c>
      <c r="D200" s="19" t="s">
        <v>5</v>
      </c>
      <c r="E200" s="19"/>
      <c r="F200" s="85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5">
        <f>X201</f>
        <v>0</v>
      </c>
    </row>
    <row r="201" spans="1:24" s="26" customFormat="1" ht="15.75" outlineLevel="6">
      <c r="A201" s="5" t="s">
        <v>96</v>
      </c>
      <c r="B201" s="6" t="s">
        <v>62</v>
      </c>
      <c r="C201" s="6" t="s">
        <v>281</v>
      </c>
      <c r="D201" s="6" t="s">
        <v>97</v>
      </c>
      <c r="E201" s="6"/>
      <c r="F201" s="86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6">
        <f>X202</f>
        <v>0</v>
      </c>
    </row>
    <row r="202" spans="1:24" s="26" customFormat="1" ht="31.5" outlineLevel="6">
      <c r="A202" s="48" t="s">
        <v>98</v>
      </c>
      <c r="B202" s="49" t="s">
        <v>62</v>
      </c>
      <c r="C202" s="49" t="s">
        <v>281</v>
      </c>
      <c r="D202" s="49" t="s">
        <v>99</v>
      </c>
      <c r="E202" s="49"/>
      <c r="F202" s="87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7">
        <v>0</v>
      </c>
    </row>
    <row r="203" spans="1:24" s="26" customFormat="1" ht="66.75" customHeight="1" outlineLevel="6">
      <c r="A203" s="88" t="s">
        <v>373</v>
      </c>
      <c r="B203" s="19" t="s">
        <v>62</v>
      </c>
      <c r="C203" s="19" t="s">
        <v>372</v>
      </c>
      <c r="D203" s="19" t="s">
        <v>5</v>
      </c>
      <c r="E203" s="19"/>
      <c r="F203" s="85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5">
        <f>X204</f>
        <v>0</v>
      </c>
    </row>
    <row r="204" spans="1:24" s="26" customFormat="1" ht="15.75" outlineLevel="6">
      <c r="A204" s="5" t="s">
        <v>96</v>
      </c>
      <c r="B204" s="6" t="s">
        <v>62</v>
      </c>
      <c r="C204" s="6" t="s">
        <v>372</v>
      </c>
      <c r="D204" s="6" t="s">
        <v>97</v>
      </c>
      <c r="E204" s="6"/>
      <c r="F204" s="86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0</v>
      </c>
    </row>
    <row r="205" spans="1:24" s="26" customFormat="1" ht="31.5" outlineLevel="6">
      <c r="A205" s="48" t="s">
        <v>98</v>
      </c>
      <c r="B205" s="49" t="s">
        <v>62</v>
      </c>
      <c r="C205" s="96" t="s">
        <v>372</v>
      </c>
      <c r="D205" s="49" t="s">
        <v>99</v>
      </c>
      <c r="E205" s="49"/>
      <c r="F205" s="87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v>0</v>
      </c>
    </row>
    <row r="206" spans="1:24" s="26" customFormat="1" ht="15.75" outlineLevel="3">
      <c r="A206" s="8" t="s">
        <v>35</v>
      </c>
      <c r="B206" s="9" t="s">
        <v>11</v>
      </c>
      <c r="C206" s="9" t="s">
        <v>251</v>
      </c>
      <c r="D206" s="9" t="s">
        <v>5</v>
      </c>
      <c r="E206" s="9"/>
      <c r="F206" s="83">
        <f>F207</f>
        <v>150</v>
      </c>
      <c r="G206" s="10" t="e">
        <f>#REF!+#REF!+G207+#REF!</f>
        <v>#REF!</v>
      </c>
      <c r="H206" s="10" t="e">
        <f>#REF!+#REF!+H207+#REF!</f>
        <v>#REF!</v>
      </c>
      <c r="I206" s="10" t="e">
        <f>#REF!+#REF!+I207+#REF!</f>
        <v>#REF!</v>
      </c>
      <c r="J206" s="10" t="e">
        <f>#REF!+#REF!+J207+#REF!</f>
        <v>#REF!</v>
      </c>
      <c r="K206" s="10" t="e">
        <f>#REF!+#REF!+K207+#REF!</f>
        <v>#REF!</v>
      </c>
      <c r="L206" s="10" t="e">
        <f>#REF!+#REF!+L207+#REF!</f>
        <v>#REF!</v>
      </c>
      <c r="M206" s="10" t="e">
        <f>#REF!+#REF!+M207+#REF!</f>
        <v>#REF!</v>
      </c>
      <c r="N206" s="10" t="e">
        <f>#REF!+#REF!+N207+#REF!</f>
        <v>#REF!</v>
      </c>
      <c r="O206" s="10" t="e">
        <f>#REF!+#REF!+O207+#REF!</f>
        <v>#REF!</v>
      </c>
      <c r="P206" s="10" t="e">
        <f>#REF!+#REF!+P207+#REF!</f>
        <v>#REF!</v>
      </c>
      <c r="Q206" s="10" t="e">
        <f>#REF!+#REF!+Q207+#REF!</f>
        <v>#REF!</v>
      </c>
      <c r="R206" s="10" t="e">
        <f>#REF!+#REF!+R207+#REF!</f>
        <v>#REF!</v>
      </c>
      <c r="S206" s="10" t="e">
        <f>#REF!+#REF!+S207+#REF!</f>
        <v>#REF!</v>
      </c>
      <c r="T206" s="10" t="e">
        <f>#REF!+#REF!+T207+#REF!</f>
        <v>#REF!</v>
      </c>
      <c r="U206" s="10" t="e">
        <f>#REF!+#REF!+U207+#REF!</f>
        <v>#REF!</v>
      </c>
      <c r="V206" s="10" t="e">
        <f>#REF!+#REF!+V207+#REF!</f>
        <v>#REF!</v>
      </c>
      <c r="X206" s="83">
        <f>X207</f>
        <v>150</v>
      </c>
    </row>
    <row r="207" spans="1:24" s="26" customFormat="1" ht="15.75" outlineLevel="5">
      <c r="A207" s="14" t="s">
        <v>143</v>
      </c>
      <c r="B207" s="9" t="s">
        <v>11</v>
      </c>
      <c r="C207" s="9" t="s">
        <v>251</v>
      </c>
      <c r="D207" s="9" t="s">
        <v>5</v>
      </c>
      <c r="E207" s="9"/>
      <c r="F207" s="83">
        <f>F208+F214+F218</f>
        <v>150</v>
      </c>
      <c r="G207" s="83">
        <f aca="true" t="shared" si="30" ref="G207:X207">G208+G214+G218</f>
        <v>0</v>
      </c>
      <c r="H207" s="83">
        <f t="shared" si="30"/>
        <v>0</v>
      </c>
      <c r="I207" s="83">
        <f t="shared" si="30"/>
        <v>0</v>
      </c>
      <c r="J207" s="83">
        <f t="shared" si="30"/>
        <v>0</v>
      </c>
      <c r="K207" s="83">
        <f t="shared" si="30"/>
        <v>0</v>
      </c>
      <c r="L207" s="83">
        <f t="shared" si="30"/>
        <v>0</v>
      </c>
      <c r="M207" s="83">
        <f t="shared" si="30"/>
        <v>0</v>
      </c>
      <c r="N207" s="83">
        <f t="shared" si="30"/>
        <v>0</v>
      </c>
      <c r="O207" s="83">
        <f t="shared" si="30"/>
        <v>0</v>
      </c>
      <c r="P207" s="83">
        <f t="shared" si="30"/>
        <v>0</v>
      </c>
      <c r="Q207" s="83">
        <f t="shared" si="30"/>
        <v>0</v>
      </c>
      <c r="R207" s="83">
        <f t="shared" si="30"/>
        <v>0</v>
      </c>
      <c r="S207" s="83">
        <f t="shared" si="30"/>
        <v>0</v>
      </c>
      <c r="T207" s="83">
        <f t="shared" si="30"/>
        <v>0</v>
      </c>
      <c r="U207" s="83">
        <f t="shared" si="30"/>
        <v>0</v>
      </c>
      <c r="V207" s="83">
        <f t="shared" si="30"/>
        <v>0</v>
      </c>
      <c r="W207" s="83">
        <f t="shared" si="30"/>
        <v>0</v>
      </c>
      <c r="X207" s="83">
        <f t="shared" si="30"/>
        <v>150</v>
      </c>
    </row>
    <row r="208" spans="1:24" s="26" customFormat="1" ht="33" customHeight="1" outlineLevel="5">
      <c r="A208" s="51" t="s">
        <v>223</v>
      </c>
      <c r="B208" s="19" t="s">
        <v>11</v>
      </c>
      <c r="C208" s="19" t="s">
        <v>283</v>
      </c>
      <c r="D208" s="19" t="s">
        <v>5</v>
      </c>
      <c r="E208" s="19"/>
      <c r="F208" s="85">
        <f>F209+F212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5">
        <f>X209+X212</f>
        <v>50</v>
      </c>
    </row>
    <row r="209" spans="1:24" s="26" customFormat="1" ht="53.25" customHeight="1" outlineLevel="5">
      <c r="A209" s="5" t="s">
        <v>151</v>
      </c>
      <c r="B209" s="6" t="s">
        <v>11</v>
      </c>
      <c r="C209" s="6" t="s">
        <v>284</v>
      </c>
      <c r="D209" s="6" t="s">
        <v>5</v>
      </c>
      <c r="E209" s="6"/>
      <c r="F209" s="86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6">
        <f>X210</f>
        <v>0</v>
      </c>
    </row>
    <row r="210" spans="1:24" s="26" customFormat="1" ht="15.75" outlineLevel="5">
      <c r="A210" s="48" t="s">
        <v>96</v>
      </c>
      <c r="B210" s="49" t="s">
        <v>11</v>
      </c>
      <c r="C210" s="49" t="s">
        <v>284</v>
      </c>
      <c r="D210" s="49" t="s">
        <v>97</v>
      </c>
      <c r="E210" s="49"/>
      <c r="F210" s="87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7">
        <f>X211</f>
        <v>0</v>
      </c>
    </row>
    <row r="211" spans="1:24" s="26" customFormat="1" ht="31.5" outlineLevel="5">
      <c r="A211" s="48" t="s">
        <v>98</v>
      </c>
      <c r="B211" s="49" t="s">
        <v>11</v>
      </c>
      <c r="C211" s="49" t="s">
        <v>284</v>
      </c>
      <c r="D211" s="49" t="s">
        <v>99</v>
      </c>
      <c r="E211" s="49"/>
      <c r="F211" s="87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7">
        <v>0</v>
      </c>
    </row>
    <row r="212" spans="1:24" s="26" customFormat="1" ht="31.5" outlineLevel="5">
      <c r="A212" s="5" t="s">
        <v>152</v>
      </c>
      <c r="B212" s="6" t="s">
        <v>11</v>
      </c>
      <c r="C212" s="6" t="s">
        <v>396</v>
      </c>
      <c r="D212" s="6" t="s">
        <v>5</v>
      </c>
      <c r="E212" s="6"/>
      <c r="F212" s="86">
        <f>F213</f>
        <v>50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50</v>
      </c>
    </row>
    <row r="213" spans="1:24" s="26" customFormat="1" ht="94.5" outlineLevel="5">
      <c r="A213" s="97" t="s">
        <v>374</v>
      </c>
      <c r="B213" s="96" t="s">
        <v>11</v>
      </c>
      <c r="C213" s="96" t="s">
        <v>396</v>
      </c>
      <c r="D213" s="96" t="s">
        <v>365</v>
      </c>
      <c r="E213" s="96"/>
      <c r="F213" s="98">
        <v>50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98">
        <v>50</v>
      </c>
    </row>
    <row r="214" spans="1:24" s="26" customFormat="1" ht="31.5" outlineLevel="5">
      <c r="A214" s="51" t="s">
        <v>397</v>
      </c>
      <c r="B214" s="19" t="s">
        <v>11</v>
      </c>
      <c r="C214" s="19" t="s">
        <v>282</v>
      </c>
      <c r="D214" s="19" t="s">
        <v>5</v>
      </c>
      <c r="E214" s="19"/>
      <c r="F214" s="20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20">
        <f>X215</f>
        <v>0</v>
      </c>
    </row>
    <row r="215" spans="1:24" s="26" customFormat="1" ht="47.25" outlineLevel="5">
      <c r="A215" s="5" t="s">
        <v>153</v>
      </c>
      <c r="B215" s="6" t="s">
        <v>11</v>
      </c>
      <c r="C215" s="6" t="s">
        <v>285</v>
      </c>
      <c r="D215" s="6" t="s">
        <v>5</v>
      </c>
      <c r="E215" s="6"/>
      <c r="F215" s="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7">
        <f>X216</f>
        <v>0</v>
      </c>
    </row>
    <row r="216" spans="1:24" s="26" customFormat="1" ht="15.75" outlineLevel="5">
      <c r="A216" s="48" t="s">
        <v>96</v>
      </c>
      <c r="B216" s="49" t="s">
        <v>11</v>
      </c>
      <c r="C216" s="49" t="s">
        <v>285</v>
      </c>
      <c r="D216" s="49" t="s">
        <v>97</v>
      </c>
      <c r="E216" s="49"/>
      <c r="F216" s="50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50">
        <f>X217</f>
        <v>0</v>
      </c>
    </row>
    <row r="217" spans="1:24" s="26" customFormat="1" ht="31.5" outlineLevel="5">
      <c r="A217" s="48" t="s">
        <v>98</v>
      </c>
      <c r="B217" s="49" t="s">
        <v>11</v>
      </c>
      <c r="C217" s="49" t="s">
        <v>285</v>
      </c>
      <c r="D217" s="49" t="s">
        <v>99</v>
      </c>
      <c r="E217" s="49"/>
      <c r="F217" s="50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50">
        <v>0</v>
      </c>
    </row>
    <row r="218" spans="1:24" s="26" customFormat="1" ht="47.25" outlineLevel="5">
      <c r="A218" s="51" t="s">
        <v>393</v>
      </c>
      <c r="B218" s="19" t="s">
        <v>71</v>
      </c>
      <c r="C218" s="19" t="s">
        <v>394</v>
      </c>
      <c r="D218" s="19" t="s">
        <v>5</v>
      </c>
      <c r="E218" s="49"/>
      <c r="F218" s="85">
        <f>F219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5">
        <f>X219</f>
        <v>100</v>
      </c>
    </row>
    <row r="219" spans="1:24" s="26" customFormat="1" ht="15.75" outlineLevel="5">
      <c r="A219" s="5" t="s">
        <v>96</v>
      </c>
      <c r="B219" s="6" t="s">
        <v>71</v>
      </c>
      <c r="C219" s="6" t="s">
        <v>395</v>
      </c>
      <c r="D219" s="6" t="s">
        <v>97</v>
      </c>
      <c r="E219" s="49"/>
      <c r="F219" s="86">
        <f>F220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86">
        <f>X220</f>
        <v>100</v>
      </c>
    </row>
    <row r="220" spans="1:24" s="26" customFormat="1" ht="31.5" outlineLevel="5">
      <c r="A220" s="57" t="s">
        <v>98</v>
      </c>
      <c r="B220" s="49" t="s">
        <v>71</v>
      </c>
      <c r="C220" s="49" t="s">
        <v>395</v>
      </c>
      <c r="D220" s="49" t="s">
        <v>99</v>
      </c>
      <c r="E220" s="49"/>
      <c r="F220" s="87"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87">
        <v>100</v>
      </c>
    </row>
    <row r="221" spans="1:24" s="26" customFormat="1" ht="18.75" outlineLevel="6">
      <c r="A221" s="16" t="s">
        <v>64</v>
      </c>
      <c r="B221" s="32" t="s">
        <v>55</v>
      </c>
      <c r="C221" s="32" t="s">
        <v>251</v>
      </c>
      <c r="D221" s="32" t="s">
        <v>5</v>
      </c>
      <c r="E221" s="32"/>
      <c r="F221" s="91">
        <f>F243+F222+F233</f>
        <v>3730.722</v>
      </c>
      <c r="G221" s="18" t="e">
        <f>#REF!+G243</f>
        <v>#REF!</v>
      </c>
      <c r="H221" s="18" t="e">
        <f>#REF!+H243</f>
        <v>#REF!</v>
      </c>
      <c r="I221" s="18" t="e">
        <f>#REF!+I243</f>
        <v>#REF!</v>
      </c>
      <c r="J221" s="18" t="e">
        <f>#REF!+J243</f>
        <v>#REF!</v>
      </c>
      <c r="K221" s="18" t="e">
        <f>#REF!+K243</f>
        <v>#REF!</v>
      </c>
      <c r="L221" s="18" t="e">
        <f>#REF!+L243</f>
        <v>#REF!</v>
      </c>
      <c r="M221" s="18" t="e">
        <f>#REF!+M243</f>
        <v>#REF!</v>
      </c>
      <c r="N221" s="18" t="e">
        <f>#REF!+N243</f>
        <v>#REF!</v>
      </c>
      <c r="O221" s="18" t="e">
        <f>#REF!+O243</f>
        <v>#REF!</v>
      </c>
      <c r="P221" s="18" t="e">
        <f>#REF!+P243</f>
        <v>#REF!</v>
      </c>
      <c r="Q221" s="18" t="e">
        <f>#REF!+Q243</f>
        <v>#REF!</v>
      </c>
      <c r="R221" s="18" t="e">
        <f>#REF!+R243</f>
        <v>#REF!</v>
      </c>
      <c r="S221" s="18" t="e">
        <f>#REF!+S243</f>
        <v>#REF!</v>
      </c>
      <c r="T221" s="18" t="e">
        <f>#REF!+T243</f>
        <v>#REF!</v>
      </c>
      <c r="U221" s="18" t="e">
        <f>#REF!+U243</f>
        <v>#REF!</v>
      </c>
      <c r="V221" s="18" t="e">
        <f>#REF!+V243</f>
        <v>#REF!</v>
      </c>
      <c r="X221" s="91">
        <f>X243+X222+X233</f>
        <v>2830.722</v>
      </c>
    </row>
    <row r="222" spans="1:24" s="26" customFormat="1" ht="18.75" outlineLevel="6">
      <c r="A222" s="71" t="s">
        <v>213</v>
      </c>
      <c r="B222" s="9" t="s">
        <v>211</v>
      </c>
      <c r="C222" s="9" t="s">
        <v>251</v>
      </c>
      <c r="D222" s="9" t="s">
        <v>5</v>
      </c>
      <c r="E222" s="9"/>
      <c r="F222" s="83">
        <f>F223+F228</f>
        <v>2630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X222" s="83">
        <f>X223+X228</f>
        <v>2630</v>
      </c>
    </row>
    <row r="223" spans="1:24" s="26" customFormat="1" ht="31.5" outlineLevel="6">
      <c r="A223" s="22" t="s">
        <v>134</v>
      </c>
      <c r="B223" s="9" t="s">
        <v>211</v>
      </c>
      <c r="C223" s="9" t="s">
        <v>252</v>
      </c>
      <c r="D223" s="9" t="s">
        <v>5</v>
      </c>
      <c r="E223" s="9"/>
      <c r="F223" s="83">
        <f>F224</f>
        <v>2530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X223" s="83">
        <f>X224</f>
        <v>2530</v>
      </c>
    </row>
    <row r="224" spans="1:24" s="26" customFormat="1" ht="31.5" outlineLevel="6">
      <c r="A224" s="22" t="s">
        <v>136</v>
      </c>
      <c r="B224" s="9" t="s">
        <v>211</v>
      </c>
      <c r="C224" s="9" t="s">
        <v>253</v>
      </c>
      <c r="D224" s="9" t="s">
        <v>5</v>
      </c>
      <c r="E224" s="9"/>
      <c r="F224" s="83">
        <f>F225</f>
        <v>2530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3">
        <f>X225</f>
        <v>2530</v>
      </c>
    </row>
    <row r="225" spans="1:24" s="26" customFormat="1" ht="18.75" outlineLevel="6">
      <c r="A225" s="90" t="s">
        <v>212</v>
      </c>
      <c r="B225" s="19" t="s">
        <v>211</v>
      </c>
      <c r="C225" s="19" t="s">
        <v>286</v>
      </c>
      <c r="D225" s="19" t="s">
        <v>5</v>
      </c>
      <c r="E225" s="19"/>
      <c r="F225" s="85">
        <f>F226</f>
        <v>2530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5">
        <f>X226</f>
        <v>2530</v>
      </c>
    </row>
    <row r="226" spans="1:24" s="26" customFormat="1" ht="20.25" customHeight="1" outlineLevel="6">
      <c r="A226" s="5" t="s">
        <v>96</v>
      </c>
      <c r="B226" s="6" t="s">
        <v>211</v>
      </c>
      <c r="C226" s="6" t="s">
        <v>286</v>
      </c>
      <c r="D226" s="6" t="s">
        <v>97</v>
      </c>
      <c r="E226" s="6"/>
      <c r="F226" s="86">
        <f>F227</f>
        <v>2530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6">
        <f>X227</f>
        <v>2530</v>
      </c>
    </row>
    <row r="227" spans="1:24" s="26" customFormat="1" ht="31.5" outlineLevel="6">
      <c r="A227" s="48" t="s">
        <v>98</v>
      </c>
      <c r="B227" s="49" t="s">
        <v>211</v>
      </c>
      <c r="C227" s="49" t="s">
        <v>286</v>
      </c>
      <c r="D227" s="49" t="s">
        <v>99</v>
      </c>
      <c r="E227" s="49"/>
      <c r="F227" s="87">
        <v>2530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7">
        <v>2530</v>
      </c>
    </row>
    <row r="228" spans="1:24" s="26" customFormat="1" ht="15.75" outlineLevel="6">
      <c r="A228" s="14" t="s">
        <v>143</v>
      </c>
      <c r="B228" s="12" t="s">
        <v>211</v>
      </c>
      <c r="C228" s="12" t="s">
        <v>251</v>
      </c>
      <c r="D228" s="12" t="s">
        <v>5</v>
      </c>
      <c r="E228" s="12"/>
      <c r="F228" s="13">
        <f>F229</f>
        <v>100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X228" s="13">
        <f>X229</f>
        <v>100</v>
      </c>
    </row>
    <row r="229" spans="1:24" s="26" customFormat="1" ht="31.5" outlineLevel="6">
      <c r="A229" s="65" t="s">
        <v>398</v>
      </c>
      <c r="B229" s="63" t="s">
        <v>211</v>
      </c>
      <c r="C229" s="63" t="s">
        <v>406</v>
      </c>
      <c r="D229" s="63" t="s">
        <v>5</v>
      </c>
      <c r="E229" s="63"/>
      <c r="F229" s="64">
        <f>F230</f>
        <v>100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X229" s="64">
        <f>X230</f>
        <v>100</v>
      </c>
    </row>
    <row r="230" spans="1:24" s="26" customFormat="1" ht="33.75" customHeight="1" outlineLevel="6">
      <c r="A230" s="5" t="s">
        <v>407</v>
      </c>
      <c r="B230" s="6" t="s">
        <v>211</v>
      </c>
      <c r="C230" s="6" t="s">
        <v>405</v>
      </c>
      <c r="D230" s="6" t="s">
        <v>5</v>
      </c>
      <c r="E230" s="12"/>
      <c r="F230" s="7">
        <f>F231</f>
        <v>100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X230" s="7">
        <f>X231</f>
        <v>100</v>
      </c>
    </row>
    <row r="231" spans="1:24" s="26" customFormat="1" ht="15.75" outlineLevel="6">
      <c r="A231" s="48" t="s">
        <v>96</v>
      </c>
      <c r="B231" s="49" t="s">
        <v>211</v>
      </c>
      <c r="C231" s="49" t="s">
        <v>405</v>
      </c>
      <c r="D231" s="49" t="s">
        <v>97</v>
      </c>
      <c r="E231" s="12"/>
      <c r="F231" s="50">
        <f>F232</f>
        <v>100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X231" s="50">
        <f>X232</f>
        <v>100</v>
      </c>
    </row>
    <row r="232" spans="1:24" s="26" customFormat="1" ht="31.5" outlineLevel="6">
      <c r="A232" s="48" t="s">
        <v>98</v>
      </c>
      <c r="B232" s="49" t="s">
        <v>211</v>
      </c>
      <c r="C232" s="49" t="s">
        <v>405</v>
      </c>
      <c r="D232" s="49" t="s">
        <v>99</v>
      </c>
      <c r="E232" s="12"/>
      <c r="F232" s="50">
        <v>100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X232" s="50">
        <v>100</v>
      </c>
    </row>
    <row r="233" spans="1:24" s="26" customFormat="1" ht="18.75" outlineLevel="6">
      <c r="A233" s="71" t="s">
        <v>239</v>
      </c>
      <c r="B233" s="9" t="s">
        <v>240</v>
      </c>
      <c r="C233" s="9" t="s">
        <v>251</v>
      </c>
      <c r="D233" s="9" t="s">
        <v>5</v>
      </c>
      <c r="E233" s="49"/>
      <c r="F233" s="83">
        <f>F234</f>
        <v>1100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3">
        <f>X234</f>
        <v>200</v>
      </c>
    </row>
    <row r="234" spans="1:24" s="26" customFormat="1" ht="18.75" outlineLevel="6">
      <c r="A234" s="14" t="s">
        <v>154</v>
      </c>
      <c r="B234" s="9" t="s">
        <v>240</v>
      </c>
      <c r="C234" s="9" t="s">
        <v>251</v>
      </c>
      <c r="D234" s="9" t="s">
        <v>5</v>
      </c>
      <c r="E234" s="49"/>
      <c r="F234" s="83">
        <f>F235</f>
        <v>1100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3">
        <f>X235</f>
        <v>200</v>
      </c>
    </row>
    <row r="235" spans="1:24" s="26" customFormat="1" ht="31.5" outlineLevel="6">
      <c r="A235" s="51" t="s">
        <v>224</v>
      </c>
      <c r="B235" s="19" t="s">
        <v>240</v>
      </c>
      <c r="C235" s="19" t="s">
        <v>287</v>
      </c>
      <c r="D235" s="19" t="s">
        <v>5</v>
      </c>
      <c r="E235" s="19"/>
      <c r="F235" s="85">
        <f>F240+F236</f>
        <v>1100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5">
        <f>X240+X236</f>
        <v>200</v>
      </c>
    </row>
    <row r="236" spans="1:24" s="26" customFormat="1" ht="47.25" outlineLevel="6">
      <c r="A236" s="5" t="s">
        <v>209</v>
      </c>
      <c r="B236" s="6" t="s">
        <v>240</v>
      </c>
      <c r="C236" s="6" t="s">
        <v>288</v>
      </c>
      <c r="D236" s="6" t="s">
        <v>5</v>
      </c>
      <c r="E236" s="6"/>
      <c r="F236" s="86">
        <f>F237</f>
        <v>1100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6">
        <f>X237</f>
        <v>200</v>
      </c>
    </row>
    <row r="237" spans="1:24" s="26" customFormat="1" ht="18.75" outlineLevel="6">
      <c r="A237" s="48" t="s">
        <v>96</v>
      </c>
      <c r="B237" s="49" t="s">
        <v>240</v>
      </c>
      <c r="C237" s="49" t="s">
        <v>288</v>
      </c>
      <c r="D237" s="49" t="s">
        <v>97</v>
      </c>
      <c r="E237" s="49"/>
      <c r="F237" s="87">
        <f>F239+F238</f>
        <v>1100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7">
        <f>X239+X238</f>
        <v>200</v>
      </c>
    </row>
    <row r="238" spans="1:24" s="26" customFormat="1" ht="31.5" outlineLevel="6">
      <c r="A238" s="48" t="s">
        <v>358</v>
      </c>
      <c r="B238" s="49" t="s">
        <v>240</v>
      </c>
      <c r="C238" s="49" t="s">
        <v>288</v>
      </c>
      <c r="D238" s="49" t="s">
        <v>359</v>
      </c>
      <c r="E238" s="49"/>
      <c r="F238" s="87">
        <v>1100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7">
        <v>200</v>
      </c>
    </row>
    <row r="239" spans="1:24" s="26" customFormat="1" ht="31.5" outlineLevel="6">
      <c r="A239" s="48" t="s">
        <v>98</v>
      </c>
      <c r="B239" s="49" t="s">
        <v>240</v>
      </c>
      <c r="C239" s="49" t="s">
        <v>288</v>
      </c>
      <c r="D239" s="49" t="s">
        <v>99</v>
      </c>
      <c r="E239" s="49"/>
      <c r="F239" s="87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7">
        <v>0</v>
      </c>
    </row>
    <row r="240" spans="1:24" s="26" customFormat="1" ht="32.25" customHeight="1" outlineLevel="6">
      <c r="A240" s="5" t="s">
        <v>241</v>
      </c>
      <c r="B240" s="6" t="s">
        <v>240</v>
      </c>
      <c r="C240" s="6" t="s">
        <v>289</v>
      </c>
      <c r="D240" s="6" t="s">
        <v>5</v>
      </c>
      <c r="E240" s="6"/>
      <c r="F240" s="86">
        <f>F241</f>
        <v>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0</v>
      </c>
    </row>
    <row r="241" spans="1:24" s="26" customFormat="1" ht="18.75" outlineLevel="6">
      <c r="A241" s="48" t="s">
        <v>96</v>
      </c>
      <c r="B241" s="49" t="s">
        <v>240</v>
      </c>
      <c r="C241" s="49" t="s">
        <v>289</v>
      </c>
      <c r="D241" s="49" t="s">
        <v>97</v>
      </c>
      <c r="E241" s="49"/>
      <c r="F241" s="87">
        <f>F242</f>
        <v>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0</v>
      </c>
    </row>
    <row r="242" spans="1:24" s="26" customFormat="1" ht="31.5" outlineLevel="6">
      <c r="A242" s="48" t="s">
        <v>98</v>
      </c>
      <c r="B242" s="49" t="s">
        <v>240</v>
      </c>
      <c r="C242" s="49" t="s">
        <v>289</v>
      </c>
      <c r="D242" s="49" t="s">
        <v>99</v>
      </c>
      <c r="E242" s="49"/>
      <c r="F242" s="87"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7">
        <v>0</v>
      </c>
    </row>
    <row r="243" spans="1:24" s="26" customFormat="1" ht="17.25" customHeight="1" outlineLevel="3">
      <c r="A243" s="8" t="s">
        <v>36</v>
      </c>
      <c r="B243" s="9" t="s">
        <v>12</v>
      </c>
      <c r="C243" s="9" t="s">
        <v>251</v>
      </c>
      <c r="D243" s="9" t="s">
        <v>5</v>
      </c>
      <c r="E243" s="9"/>
      <c r="F243" s="83">
        <f>+F244</f>
        <v>0.722</v>
      </c>
      <c r="G243" s="10" t="e">
        <f>#REF!+#REF!</f>
        <v>#REF!</v>
      </c>
      <c r="H243" s="10" t="e">
        <f>#REF!+#REF!</f>
        <v>#REF!</v>
      </c>
      <c r="I243" s="10" t="e">
        <f>#REF!+#REF!</f>
        <v>#REF!</v>
      </c>
      <c r="J243" s="10" t="e">
        <f>#REF!+#REF!</f>
        <v>#REF!</v>
      </c>
      <c r="K243" s="10" t="e">
        <f>#REF!+#REF!</f>
        <v>#REF!</v>
      </c>
      <c r="L243" s="10" t="e">
        <f>#REF!+#REF!</f>
        <v>#REF!</v>
      </c>
      <c r="M243" s="10" t="e">
        <f>#REF!+#REF!</f>
        <v>#REF!</v>
      </c>
      <c r="N243" s="10" t="e">
        <f>#REF!+#REF!</f>
        <v>#REF!</v>
      </c>
      <c r="O243" s="10" t="e">
        <f>#REF!+#REF!</f>
        <v>#REF!</v>
      </c>
      <c r="P243" s="10" t="e">
        <f>#REF!+#REF!</f>
        <v>#REF!</v>
      </c>
      <c r="Q243" s="10" t="e">
        <f>#REF!+#REF!</f>
        <v>#REF!</v>
      </c>
      <c r="R243" s="10" t="e">
        <f>#REF!+#REF!</f>
        <v>#REF!</v>
      </c>
      <c r="S243" s="10" t="e">
        <f>#REF!+#REF!</f>
        <v>#REF!</v>
      </c>
      <c r="T243" s="10" t="e">
        <f>#REF!+#REF!</f>
        <v>#REF!</v>
      </c>
      <c r="U243" s="10" t="e">
        <f>#REF!+#REF!</f>
        <v>#REF!</v>
      </c>
      <c r="V243" s="10" t="e">
        <f>#REF!+#REF!</f>
        <v>#REF!</v>
      </c>
      <c r="X243" s="83">
        <f>+X244</f>
        <v>0.722</v>
      </c>
    </row>
    <row r="244" spans="1:24" s="26" customFormat="1" ht="17.25" customHeight="1" outlineLevel="3">
      <c r="A244" s="22" t="s">
        <v>134</v>
      </c>
      <c r="B244" s="9" t="s">
        <v>12</v>
      </c>
      <c r="C244" s="9" t="s">
        <v>252</v>
      </c>
      <c r="D244" s="9" t="s">
        <v>5</v>
      </c>
      <c r="E244" s="9"/>
      <c r="F244" s="83">
        <f>F245</f>
        <v>0.722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83">
        <f>X245</f>
        <v>0.722</v>
      </c>
    </row>
    <row r="245" spans="1:24" s="26" customFormat="1" ht="17.25" customHeight="1" outlineLevel="3">
      <c r="A245" s="22" t="s">
        <v>136</v>
      </c>
      <c r="B245" s="9" t="s">
        <v>12</v>
      </c>
      <c r="C245" s="9" t="s">
        <v>253</v>
      </c>
      <c r="D245" s="9" t="s">
        <v>5</v>
      </c>
      <c r="E245" s="9"/>
      <c r="F245" s="83">
        <f>F246+F252</f>
        <v>0.722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83">
        <f>X246+X252</f>
        <v>0.722</v>
      </c>
    </row>
    <row r="246" spans="1:24" s="26" customFormat="1" ht="50.25" customHeight="1" outlineLevel="3">
      <c r="A246" s="65" t="s">
        <v>191</v>
      </c>
      <c r="B246" s="19" t="s">
        <v>12</v>
      </c>
      <c r="C246" s="19" t="s">
        <v>290</v>
      </c>
      <c r="D246" s="19" t="s">
        <v>5</v>
      </c>
      <c r="E246" s="19"/>
      <c r="F246" s="85">
        <f>F247+F250</f>
        <v>0.722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85">
        <f>X247+X250</f>
        <v>0.722</v>
      </c>
    </row>
    <row r="247" spans="1:24" s="26" customFormat="1" ht="18" customHeight="1" outlineLevel="3">
      <c r="A247" s="5" t="s">
        <v>95</v>
      </c>
      <c r="B247" s="6" t="s">
        <v>12</v>
      </c>
      <c r="C247" s="6" t="s">
        <v>290</v>
      </c>
      <c r="D247" s="6" t="s">
        <v>94</v>
      </c>
      <c r="E247" s="6"/>
      <c r="F247" s="86">
        <f>F248+F249</f>
        <v>0.61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86">
        <f>X248+X249</f>
        <v>0.61</v>
      </c>
    </row>
    <row r="248" spans="1:24" s="26" customFormat="1" ht="17.25" customHeight="1" outlineLevel="3">
      <c r="A248" s="48" t="s">
        <v>244</v>
      </c>
      <c r="B248" s="49" t="s">
        <v>12</v>
      </c>
      <c r="C248" s="49" t="s">
        <v>290</v>
      </c>
      <c r="D248" s="49" t="s">
        <v>92</v>
      </c>
      <c r="E248" s="49"/>
      <c r="F248" s="87">
        <v>0.47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87">
        <v>0.47</v>
      </c>
    </row>
    <row r="249" spans="1:24" s="26" customFormat="1" ht="50.25" customHeight="1" outlineLevel="3">
      <c r="A249" s="48" t="s">
        <v>245</v>
      </c>
      <c r="B249" s="49" t="s">
        <v>12</v>
      </c>
      <c r="C249" s="49" t="s">
        <v>290</v>
      </c>
      <c r="D249" s="49" t="s">
        <v>246</v>
      </c>
      <c r="E249" s="49"/>
      <c r="F249" s="87">
        <v>0.14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87">
        <v>0.14</v>
      </c>
    </row>
    <row r="250" spans="1:24" s="26" customFormat="1" ht="17.25" customHeight="1" outlineLevel="3">
      <c r="A250" s="5" t="s">
        <v>96</v>
      </c>
      <c r="B250" s="6" t="s">
        <v>12</v>
      </c>
      <c r="C250" s="6" t="s">
        <v>290</v>
      </c>
      <c r="D250" s="6" t="s">
        <v>97</v>
      </c>
      <c r="E250" s="6"/>
      <c r="F250" s="86">
        <f>F251</f>
        <v>0.112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86">
        <f>X251</f>
        <v>0.112</v>
      </c>
    </row>
    <row r="251" spans="1:24" s="26" customFormat="1" ht="17.25" customHeight="1" outlineLevel="3">
      <c r="A251" s="48" t="s">
        <v>98</v>
      </c>
      <c r="B251" s="49" t="s">
        <v>12</v>
      </c>
      <c r="C251" s="49" t="s">
        <v>290</v>
      </c>
      <c r="D251" s="49" t="s">
        <v>99</v>
      </c>
      <c r="E251" s="49"/>
      <c r="F251" s="87">
        <v>0.112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X251" s="87">
        <v>0.112</v>
      </c>
    </row>
    <row r="252" spans="1:24" s="26" customFormat="1" ht="17.25" customHeight="1" outlineLevel="3">
      <c r="A252" s="51" t="s">
        <v>210</v>
      </c>
      <c r="B252" s="19" t="s">
        <v>12</v>
      </c>
      <c r="C252" s="19" t="s">
        <v>291</v>
      </c>
      <c r="D252" s="19" t="s">
        <v>5</v>
      </c>
      <c r="E252" s="19"/>
      <c r="F252" s="20">
        <f>F253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X252" s="20">
        <f>X253</f>
        <v>0</v>
      </c>
    </row>
    <row r="253" spans="1:24" s="26" customFormat="1" ht="17.25" customHeight="1" outlineLevel="3">
      <c r="A253" s="5" t="s">
        <v>96</v>
      </c>
      <c r="B253" s="6" t="s">
        <v>12</v>
      </c>
      <c r="C253" s="6" t="s">
        <v>291</v>
      </c>
      <c r="D253" s="6" t="s">
        <v>97</v>
      </c>
      <c r="E253" s="6"/>
      <c r="F253" s="7">
        <f>F254</f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7">
        <f>X254</f>
        <v>0</v>
      </c>
    </row>
    <row r="254" spans="1:24" s="26" customFormat="1" ht="17.25" customHeight="1" outlineLevel="3">
      <c r="A254" s="48" t="s">
        <v>98</v>
      </c>
      <c r="B254" s="49" t="s">
        <v>12</v>
      </c>
      <c r="C254" s="49" t="s">
        <v>291</v>
      </c>
      <c r="D254" s="49" t="s">
        <v>99</v>
      </c>
      <c r="E254" s="49"/>
      <c r="F254" s="50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50">
        <v>0</v>
      </c>
    </row>
    <row r="255" spans="1:24" s="26" customFormat="1" ht="18.75" outlineLevel="6">
      <c r="A255" s="16" t="s">
        <v>54</v>
      </c>
      <c r="B255" s="17" t="s">
        <v>53</v>
      </c>
      <c r="C255" s="17" t="s">
        <v>251</v>
      </c>
      <c r="D255" s="17" t="s">
        <v>5</v>
      </c>
      <c r="E255" s="17"/>
      <c r="F255" s="82">
        <f>F256+F280+F311+F327+F332+F349</f>
        <v>460351.26999999996</v>
      </c>
      <c r="G255" s="18" t="e">
        <f aca="true" t="shared" si="31" ref="G255:V255">G261+G280+G332+G349</f>
        <v>#REF!</v>
      </c>
      <c r="H255" s="18" t="e">
        <f t="shared" si="31"/>
        <v>#REF!</v>
      </c>
      <c r="I255" s="18" t="e">
        <f t="shared" si="31"/>
        <v>#REF!</v>
      </c>
      <c r="J255" s="18" t="e">
        <f t="shared" si="31"/>
        <v>#REF!</v>
      </c>
      <c r="K255" s="18" t="e">
        <f t="shared" si="31"/>
        <v>#REF!</v>
      </c>
      <c r="L255" s="18" t="e">
        <f t="shared" si="31"/>
        <v>#REF!</v>
      </c>
      <c r="M255" s="18" t="e">
        <f t="shared" si="31"/>
        <v>#REF!</v>
      </c>
      <c r="N255" s="18" t="e">
        <f t="shared" si="31"/>
        <v>#REF!</v>
      </c>
      <c r="O255" s="18" t="e">
        <f t="shared" si="31"/>
        <v>#REF!</v>
      </c>
      <c r="P255" s="18" t="e">
        <f t="shared" si="31"/>
        <v>#REF!</v>
      </c>
      <c r="Q255" s="18" t="e">
        <f t="shared" si="31"/>
        <v>#REF!</v>
      </c>
      <c r="R255" s="18" t="e">
        <f t="shared" si="31"/>
        <v>#REF!</v>
      </c>
      <c r="S255" s="18" t="e">
        <f t="shared" si="31"/>
        <v>#REF!</v>
      </c>
      <c r="T255" s="18" t="e">
        <f t="shared" si="31"/>
        <v>#REF!</v>
      </c>
      <c r="U255" s="18" t="e">
        <f t="shared" si="31"/>
        <v>#REF!</v>
      </c>
      <c r="V255" s="18" t="e">
        <f t="shared" si="31"/>
        <v>#REF!</v>
      </c>
      <c r="X255" s="82">
        <f>X256+X280+X311+X327+X332+X349</f>
        <v>464383.26999999996</v>
      </c>
    </row>
    <row r="256" spans="1:24" s="26" customFormat="1" ht="18.75" outlineLevel="6">
      <c r="A256" s="16" t="s">
        <v>44</v>
      </c>
      <c r="B256" s="17" t="s">
        <v>20</v>
      </c>
      <c r="C256" s="17" t="s">
        <v>251</v>
      </c>
      <c r="D256" s="17" t="s">
        <v>5</v>
      </c>
      <c r="E256" s="17"/>
      <c r="F256" s="82">
        <f>F261+F257</f>
        <v>100200.67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2">
        <f>X261+X257</f>
        <v>102200.67</v>
      </c>
    </row>
    <row r="257" spans="1:24" s="26" customFormat="1" ht="31.5" outlineLevel="6">
      <c r="A257" s="22" t="s">
        <v>134</v>
      </c>
      <c r="B257" s="9" t="s">
        <v>20</v>
      </c>
      <c r="C257" s="9" t="s">
        <v>252</v>
      </c>
      <c r="D257" s="9" t="s">
        <v>5</v>
      </c>
      <c r="E257" s="9"/>
      <c r="F257" s="83">
        <f>F258</f>
        <v>163.67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163.67</v>
      </c>
    </row>
    <row r="258" spans="1:24" s="26" customFormat="1" ht="31.5" outlineLevel="6">
      <c r="A258" s="22" t="s">
        <v>136</v>
      </c>
      <c r="B258" s="9" t="s">
        <v>20</v>
      </c>
      <c r="C258" s="9" t="s">
        <v>253</v>
      </c>
      <c r="D258" s="9" t="s">
        <v>5</v>
      </c>
      <c r="E258" s="9"/>
      <c r="F258" s="83">
        <f>F259</f>
        <v>163.67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3">
        <f>X259</f>
        <v>163.67</v>
      </c>
    </row>
    <row r="259" spans="1:24" s="26" customFormat="1" ht="31.5" outlineLevel="6">
      <c r="A259" s="51" t="s">
        <v>385</v>
      </c>
      <c r="B259" s="19" t="s">
        <v>20</v>
      </c>
      <c r="C259" s="19" t="s">
        <v>399</v>
      </c>
      <c r="D259" s="19" t="s">
        <v>5</v>
      </c>
      <c r="E259" s="19"/>
      <c r="F259" s="85">
        <f>F260</f>
        <v>163.67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5">
        <f>X260</f>
        <v>163.67</v>
      </c>
    </row>
    <row r="260" spans="1:24" s="26" customFormat="1" ht="18.75" outlineLevel="6">
      <c r="A260" s="5" t="s">
        <v>86</v>
      </c>
      <c r="B260" s="6" t="s">
        <v>20</v>
      </c>
      <c r="C260" s="6" t="s">
        <v>399</v>
      </c>
      <c r="D260" s="6" t="s">
        <v>87</v>
      </c>
      <c r="E260" s="6"/>
      <c r="F260" s="86">
        <v>163.67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86">
        <v>163.67</v>
      </c>
    </row>
    <row r="261" spans="1:24" s="26" customFormat="1" ht="15.75" outlineLevel="6">
      <c r="A261" s="71" t="s">
        <v>225</v>
      </c>
      <c r="B261" s="9" t="s">
        <v>20</v>
      </c>
      <c r="C261" s="9" t="s">
        <v>292</v>
      </c>
      <c r="D261" s="9" t="s">
        <v>5</v>
      </c>
      <c r="E261" s="9"/>
      <c r="F261" s="83">
        <f>F262+F272+F276</f>
        <v>100037</v>
      </c>
      <c r="G261" s="10">
        <f aca="true" t="shared" si="32" ref="G261:V261">G262</f>
        <v>0</v>
      </c>
      <c r="H261" s="10">
        <f t="shared" si="32"/>
        <v>0</v>
      </c>
      <c r="I261" s="10">
        <f t="shared" si="32"/>
        <v>0</v>
      </c>
      <c r="J261" s="10">
        <f t="shared" si="32"/>
        <v>0</v>
      </c>
      <c r="K261" s="10">
        <f t="shared" si="32"/>
        <v>0</v>
      </c>
      <c r="L261" s="10">
        <f t="shared" si="32"/>
        <v>0</v>
      </c>
      <c r="M261" s="10">
        <f t="shared" si="32"/>
        <v>0</v>
      </c>
      <c r="N261" s="10">
        <f t="shared" si="32"/>
        <v>0</v>
      </c>
      <c r="O261" s="10">
        <f t="shared" si="32"/>
        <v>0</v>
      </c>
      <c r="P261" s="10">
        <f t="shared" si="32"/>
        <v>0</v>
      </c>
      <c r="Q261" s="10">
        <f t="shared" si="32"/>
        <v>0</v>
      </c>
      <c r="R261" s="10">
        <f t="shared" si="32"/>
        <v>0</v>
      </c>
      <c r="S261" s="10">
        <f t="shared" si="32"/>
        <v>0</v>
      </c>
      <c r="T261" s="10">
        <f t="shared" si="32"/>
        <v>0</v>
      </c>
      <c r="U261" s="10">
        <f t="shared" si="32"/>
        <v>0</v>
      </c>
      <c r="V261" s="10">
        <f t="shared" si="32"/>
        <v>0</v>
      </c>
      <c r="X261" s="83">
        <f>X262+X272+X276</f>
        <v>102037</v>
      </c>
    </row>
    <row r="262" spans="1:24" s="26" customFormat="1" ht="19.5" customHeight="1" outlineLevel="6">
      <c r="A262" s="71" t="s">
        <v>155</v>
      </c>
      <c r="B262" s="12" t="s">
        <v>20</v>
      </c>
      <c r="C262" s="12" t="s">
        <v>293</v>
      </c>
      <c r="D262" s="12" t="s">
        <v>5</v>
      </c>
      <c r="E262" s="12"/>
      <c r="F262" s="89">
        <f>F263+F266+F269</f>
        <v>100037</v>
      </c>
      <c r="G262" s="13">
        <f aca="true" t="shared" si="33" ref="G262:V262">G263</f>
        <v>0</v>
      </c>
      <c r="H262" s="13">
        <f t="shared" si="33"/>
        <v>0</v>
      </c>
      <c r="I262" s="13">
        <f t="shared" si="33"/>
        <v>0</v>
      </c>
      <c r="J262" s="13">
        <f t="shared" si="33"/>
        <v>0</v>
      </c>
      <c r="K262" s="13">
        <f t="shared" si="33"/>
        <v>0</v>
      </c>
      <c r="L262" s="13">
        <f t="shared" si="33"/>
        <v>0</v>
      </c>
      <c r="M262" s="13">
        <f t="shared" si="33"/>
        <v>0</v>
      </c>
      <c r="N262" s="13">
        <f t="shared" si="33"/>
        <v>0</v>
      </c>
      <c r="O262" s="13">
        <f t="shared" si="33"/>
        <v>0</v>
      </c>
      <c r="P262" s="13">
        <f t="shared" si="33"/>
        <v>0</v>
      </c>
      <c r="Q262" s="13">
        <f t="shared" si="33"/>
        <v>0</v>
      </c>
      <c r="R262" s="13">
        <f t="shared" si="33"/>
        <v>0</v>
      </c>
      <c r="S262" s="13">
        <f t="shared" si="33"/>
        <v>0</v>
      </c>
      <c r="T262" s="13">
        <f t="shared" si="33"/>
        <v>0</v>
      </c>
      <c r="U262" s="13">
        <f t="shared" si="33"/>
        <v>0</v>
      </c>
      <c r="V262" s="13">
        <f t="shared" si="33"/>
        <v>0</v>
      </c>
      <c r="X262" s="89">
        <f>X263+X266+X269</f>
        <v>102037</v>
      </c>
    </row>
    <row r="263" spans="1:24" s="26" customFormat="1" ht="31.5" outlineLevel="6">
      <c r="A263" s="51" t="s">
        <v>156</v>
      </c>
      <c r="B263" s="19" t="s">
        <v>20</v>
      </c>
      <c r="C263" s="19" t="s">
        <v>294</v>
      </c>
      <c r="D263" s="19" t="s">
        <v>5</v>
      </c>
      <c r="E263" s="19"/>
      <c r="F263" s="85">
        <f>F264</f>
        <v>34000</v>
      </c>
      <c r="G263" s="7">
        <f aca="true" t="shared" si="34" ref="G263:V263">G265</f>
        <v>0</v>
      </c>
      <c r="H263" s="7">
        <f t="shared" si="34"/>
        <v>0</v>
      </c>
      <c r="I263" s="7">
        <f t="shared" si="34"/>
        <v>0</v>
      </c>
      <c r="J263" s="7">
        <f t="shared" si="34"/>
        <v>0</v>
      </c>
      <c r="K263" s="7">
        <f t="shared" si="34"/>
        <v>0</v>
      </c>
      <c r="L263" s="7">
        <f t="shared" si="34"/>
        <v>0</v>
      </c>
      <c r="M263" s="7">
        <f t="shared" si="34"/>
        <v>0</v>
      </c>
      <c r="N263" s="7">
        <f t="shared" si="34"/>
        <v>0</v>
      </c>
      <c r="O263" s="7">
        <f t="shared" si="34"/>
        <v>0</v>
      </c>
      <c r="P263" s="7">
        <f t="shared" si="34"/>
        <v>0</v>
      </c>
      <c r="Q263" s="7">
        <f t="shared" si="34"/>
        <v>0</v>
      </c>
      <c r="R263" s="7">
        <f t="shared" si="34"/>
        <v>0</v>
      </c>
      <c r="S263" s="7">
        <f t="shared" si="34"/>
        <v>0</v>
      </c>
      <c r="T263" s="7">
        <f t="shared" si="34"/>
        <v>0</v>
      </c>
      <c r="U263" s="7">
        <f t="shared" si="34"/>
        <v>0</v>
      </c>
      <c r="V263" s="7">
        <f t="shared" si="34"/>
        <v>0</v>
      </c>
      <c r="X263" s="85">
        <f>X264</f>
        <v>36000</v>
      </c>
    </row>
    <row r="264" spans="1:24" s="26" customFormat="1" ht="15.75" outlineLevel="6">
      <c r="A264" s="5" t="s">
        <v>119</v>
      </c>
      <c r="B264" s="6" t="s">
        <v>20</v>
      </c>
      <c r="C264" s="6" t="s">
        <v>294</v>
      </c>
      <c r="D264" s="6" t="s">
        <v>120</v>
      </c>
      <c r="E264" s="6"/>
      <c r="F264" s="86">
        <f>F265</f>
        <v>34000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86">
        <f>X265</f>
        <v>36000</v>
      </c>
    </row>
    <row r="265" spans="1:24" s="26" customFormat="1" ht="47.25" outlineLevel="6">
      <c r="A265" s="57" t="s">
        <v>200</v>
      </c>
      <c r="B265" s="49" t="s">
        <v>20</v>
      </c>
      <c r="C265" s="49" t="s">
        <v>294</v>
      </c>
      <c r="D265" s="49" t="s">
        <v>85</v>
      </c>
      <c r="E265" s="49"/>
      <c r="F265" s="87">
        <v>34000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7">
        <v>36000</v>
      </c>
    </row>
    <row r="266" spans="1:24" s="26" customFormat="1" ht="63" outlineLevel="6">
      <c r="A266" s="65" t="s">
        <v>158</v>
      </c>
      <c r="B266" s="19" t="s">
        <v>20</v>
      </c>
      <c r="C266" s="19" t="s">
        <v>295</v>
      </c>
      <c r="D266" s="19" t="s">
        <v>5</v>
      </c>
      <c r="E266" s="19"/>
      <c r="F266" s="85">
        <f>F267</f>
        <v>66037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5">
        <f>X267</f>
        <v>66037</v>
      </c>
    </row>
    <row r="267" spans="1:24" s="26" customFormat="1" ht="15.75" outlineLevel="6">
      <c r="A267" s="5" t="s">
        <v>119</v>
      </c>
      <c r="B267" s="6" t="s">
        <v>20</v>
      </c>
      <c r="C267" s="6" t="s">
        <v>295</v>
      </c>
      <c r="D267" s="6" t="s">
        <v>120</v>
      </c>
      <c r="E267" s="6"/>
      <c r="F267" s="86">
        <f>F268</f>
        <v>66037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6">
        <f>X268</f>
        <v>66037</v>
      </c>
    </row>
    <row r="268" spans="1:24" s="26" customFormat="1" ht="47.25" outlineLevel="6">
      <c r="A268" s="57" t="s">
        <v>200</v>
      </c>
      <c r="B268" s="49" t="s">
        <v>20</v>
      </c>
      <c r="C268" s="49" t="s">
        <v>295</v>
      </c>
      <c r="D268" s="49" t="s">
        <v>85</v>
      </c>
      <c r="E268" s="49"/>
      <c r="F268" s="87">
        <v>66037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7">
        <v>66037</v>
      </c>
    </row>
    <row r="269" spans="1:24" s="26" customFormat="1" ht="31.5" outlineLevel="6">
      <c r="A269" s="72" t="s">
        <v>160</v>
      </c>
      <c r="B269" s="19" t="s">
        <v>20</v>
      </c>
      <c r="C269" s="19" t="s">
        <v>296</v>
      </c>
      <c r="D269" s="19" t="s">
        <v>5</v>
      </c>
      <c r="E269" s="19"/>
      <c r="F269" s="85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5">
        <f>X270</f>
        <v>0</v>
      </c>
    </row>
    <row r="270" spans="1:24" s="26" customFormat="1" ht="15.75" outlineLevel="6">
      <c r="A270" s="5" t="s">
        <v>119</v>
      </c>
      <c r="B270" s="6" t="s">
        <v>20</v>
      </c>
      <c r="C270" s="6" t="s">
        <v>296</v>
      </c>
      <c r="D270" s="6" t="s">
        <v>120</v>
      </c>
      <c r="E270" s="6"/>
      <c r="F270" s="86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6">
        <f>X271</f>
        <v>0</v>
      </c>
    </row>
    <row r="271" spans="1:24" s="26" customFormat="1" ht="15.75" outlineLevel="6">
      <c r="A271" s="60" t="s">
        <v>86</v>
      </c>
      <c r="B271" s="49" t="s">
        <v>20</v>
      </c>
      <c r="C271" s="49" t="s">
        <v>296</v>
      </c>
      <c r="D271" s="49" t="s">
        <v>87</v>
      </c>
      <c r="E271" s="49"/>
      <c r="F271" s="87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7">
        <v>0</v>
      </c>
    </row>
    <row r="272" spans="1:24" s="26" customFormat="1" ht="31.5" outlineLevel="6">
      <c r="A272" s="73" t="s">
        <v>226</v>
      </c>
      <c r="B272" s="9" t="s">
        <v>20</v>
      </c>
      <c r="C272" s="9" t="s">
        <v>297</v>
      </c>
      <c r="D272" s="9" t="s">
        <v>5</v>
      </c>
      <c r="E272" s="9"/>
      <c r="F272" s="83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3">
        <f>X273</f>
        <v>0</v>
      </c>
    </row>
    <row r="273" spans="1:24" s="26" customFormat="1" ht="31.5" outlineLevel="6">
      <c r="A273" s="72" t="s">
        <v>157</v>
      </c>
      <c r="B273" s="19" t="s">
        <v>20</v>
      </c>
      <c r="C273" s="19" t="s">
        <v>298</v>
      </c>
      <c r="D273" s="19" t="s">
        <v>5</v>
      </c>
      <c r="E273" s="19"/>
      <c r="F273" s="85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5">
        <f>X274</f>
        <v>0</v>
      </c>
    </row>
    <row r="274" spans="1:24" s="26" customFormat="1" ht="15.75" outlineLevel="6">
      <c r="A274" s="5" t="s">
        <v>119</v>
      </c>
      <c r="B274" s="6" t="s">
        <v>20</v>
      </c>
      <c r="C274" s="6" t="s">
        <v>298</v>
      </c>
      <c r="D274" s="6" t="s">
        <v>120</v>
      </c>
      <c r="E274" s="6"/>
      <c r="F274" s="86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6">
        <f>X275</f>
        <v>0</v>
      </c>
    </row>
    <row r="275" spans="1:24" s="26" customFormat="1" ht="15.75" outlineLevel="6">
      <c r="A275" s="60" t="s">
        <v>86</v>
      </c>
      <c r="B275" s="49" t="s">
        <v>20</v>
      </c>
      <c r="C275" s="49" t="s">
        <v>298</v>
      </c>
      <c r="D275" s="49" t="s">
        <v>87</v>
      </c>
      <c r="E275" s="49"/>
      <c r="F275" s="87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7">
        <v>0</v>
      </c>
    </row>
    <row r="276" spans="1:24" s="26" customFormat="1" ht="15.75" outlineLevel="6">
      <c r="A276" s="73" t="s">
        <v>368</v>
      </c>
      <c r="B276" s="9" t="s">
        <v>20</v>
      </c>
      <c r="C276" s="9" t="s">
        <v>370</v>
      </c>
      <c r="D276" s="9" t="s">
        <v>5</v>
      </c>
      <c r="E276" s="9"/>
      <c r="F276" s="83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83">
        <f>X277</f>
        <v>0</v>
      </c>
    </row>
    <row r="277" spans="1:24" s="26" customFormat="1" ht="15.75" outlineLevel="6">
      <c r="A277" s="72" t="s">
        <v>369</v>
      </c>
      <c r="B277" s="19" t="s">
        <v>20</v>
      </c>
      <c r="C277" s="19" t="s">
        <v>379</v>
      </c>
      <c r="D277" s="19" t="s">
        <v>5</v>
      </c>
      <c r="E277" s="19"/>
      <c r="F277" s="85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85">
        <f>X278</f>
        <v>0</v>
      </c>
    </row>
    <row r="278" spans="1:24" s="26" customFormat="1" ht="15.75" outlineLevel="6">
      <c r="A278" s="5" t="s">
        <v>119</v>
      </c>
      <c r="B278" s="6" t="s">
        <v>20</v>
      </c>
      <c r="C278" s="6" t="s">
        <v>379</v>
      </c>
      <c r="D278" s="6" t="s">
        <v>120</v>
      </c>
      <c r="E278" s="6"/>
      <c r="F278" s="86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6">
        <f>X279</f>
        <v>0</v>
      </c>
    </row>
    <row r="279" spans="1:24" s="26" customFormat="1" ht="15.75" outlineLevel="6">
      <c r="A279" s="60" t="s">
        <v>86</v>
      </c>
      <c r="B279" s="49" t="s">
        <v>20</v>
      </c>
      <c r="C279" s="49" t="s">
        <v>379</v>
      </c>
      <c r="D279" s="49" t="s">
        <v>87</v>
      </c>
      <c r="E279" s="49"/>
      <c r="F279" s="87"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7">
        <v>0</v>
      </c>
    </row>
    <row r="280" spans="1:24" s="26" customFormat="1" ht="15.75" outlineLevel="6">
      <c r="A280" s="74" t="s">
        <v>43</v>
      </c>
      <c r="B280" s="32" t="s">
        <v>21</v>
      </c>
      <c r="C280" s="32" t="s">
        <v>251</v>
      </c>
      <c r="D280" s="32" t="s">
        <v>5</v>
      </c>
      <c r="E280" s="32"/>
      <c r="F280" s="91">
        <f>F281+F285+F308</f>
        <v>308794.5</v>
      </c>
      <c r="G280" s="10" t="e">
        <f>G286+#REF!+G322+#REF!+#REF!+#REF!+#REF!</f>
        <v>#REF!</v>
      </c>
      <c r="H280" s="10" t="e">
        <f>H286+#REF!+H322+#REF!+#REF!+#REF!+#REF!</f>
        <v>#REF!</v>
      </c>
      <c r="I280" s="10" t="e">
        <f>I286+#REF!+I322+#REF!+#REF!+#REF!+#REF!</f>
        <v>#REF!</v>
      </c>
      <c r="J280" s="10" t="e">
        <f>J286+#REF!+J322+#REF!+#REF!+#REF!+#REF!</f>
        <v>#REF!</v>
      </c>
      <c r="K280" s="10" t="e">
        <f>K286+#REF!+K322+#REF!+#REF!+#REF!+#REF!</f>
        <v>#REF!</v>
      </c>
      <c r="L280" s="10" t="e">
        <f>L286+#REF!+L322+#REF!+#REF!+#REF!+#REF!</f>
        <v>#REF!</v>
      </c>
      <c r="M280" s="10" t="e">
        <f>M286+#REF!+M322+#REF!+#REF!+#REF!+#REF!</f>
        <v>#REF!</v>
      </c>
      <c r="N280" s="10" t="e">
        <f>N286+#REF!+N322+#REF!+#REF!+#REF!+#REF!</f>
        <v>#REF!</v>
      </c>
      <c r="O280" s="10" t="e">
        <f>O286+#REF!+O322+#REF!+#REF!+#REF!+#REF!</f>
        <v>#REF!</v>
      </c>
      <c r="P280" s="10" t="e">
        <f>P286+#REF!+P322+#REF!+#REF!+#REF!+#REF!</f>
        <v>#REF!</v>
      </c>
      <c r="Q280" s="10" t="e">
        <f>Q286+#REF!+Q322+#REF!+#REF!+#REF!+#REF!</f>
        <v>#REF!</v>
      </c>
      <c r="R280" s="10" t="e">
        <f>R286+#REF!+R322+#REF!+#REF!+#REF!+#REF!</f>
        <v>#REF!</v>
      </c>
      <c r="S280" s="10" t="e">
        <f>S286+#REF!+S322+#REF!+#REF!+#REF!+#REF!</f>
        <v>#REF!</v>
      </c>
      <c r="T280" s="10" t="e">
        <f>T286+#REF!+T322+#REF!+#REF!+#REF!+#REF!</f>
        <v>#REF!</v>
      </c>
      <c r="U280" s="10" t="e">
        <f>U286+#REF!+U322+#REF!+#REF!+#REF!+#REF!</f>
        <v>#REF!</v>
      </c>
      <c r="V280" s="10" t="e">
        <f>V286+#REF!+V322+#REF!+#REF!+#REF!+#REF!</f>
        <v>#REF!</v>
      </c>
      <c r="X280" s="91">
        <f>X281+X285+X308</f>
        <v>310326.6</v>
      </c>
    </row>
    <row r="281" spans="1:24" s="26" customFormat="1" ht="31.5" outlineLevel="6">
      <c r="A281" s="22" t="s">
        <v>134</v>
      </c>
      <c r="B281" s="9" t="s">
        <v>21</v>
      </c>
      <c r="C281" s="9" t="s">
        <v>252</v>
      </c>
      <c r="D281" s="9" t="s">
        <v>5</v>
      </c>
      <c r="E281" s="9"/>
      <c r="F281" s="83">
        <f>F282</f>
        <v>4000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83">
        <f>X282</f>
        <v>4000</v>
      </c>
    </row>
    <row r="282" spans="1:24" s="26" customFormat="1" ht="31.5" outlineLevel="6">
      <c r="A282" s="22" t="s">
        <v>136</v>
      </c>
      <c r="B282" s="9" t="s">
        <v>21</v>
      </c>
      <c r="C282" s="9" t="s">
        <v>253</v>
      </c>
      <c r="D282" s="9" t="s">
        <v>5</v>
      </c>
      <c r="E282" s="9"/>
      <c r="F282" s="83">
        <f>F283</f>
        <v>4000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83">
        <f>X283</f>
        <v>4000</v>
      </c>
    </row>
    <row r="283" spans="1:24" s="26" customFormat="1" ht="18.75" customHeight="1" outlineLevel="6">
      <c r="A283" s="51" t="s">
        <v>385</v>
      </c>
      <c r="B283" s="19" t="s">
        <v>21</v>
      </c>
      <c r="C283" s="19" t="s">
        <v>384</v>
      </c>
      <c r="D283" s="19" t="s">
        <v>5</v>
      </c>
      <c r="E283" s="19"/>
      <c r="F283" s="85">
        <f>F284</f>
        <v>4000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85">
        <f>X284</f>
        <v>4000</v>
      </c>
    </row>
    <row r="284" spans="1:24" s="26" customFormat="1" ht="15.75" outlineLevel="6">
      <c r="A284" s="5" t="s">
        <v>86</v>
      </c>
      <c r="B284" s="6" t="s">
        <v>21</v>
      </c>
      <c r="C284" s="6" t="s">
        <v>384</v>
      </c>
      <c r="D284" s="6" t="s">
        <v>87</v>
      </c>
      <c r="E284" s="6"/>
      <c r="F284" s="86">
        <v>4000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86">
        <v>4000</v>
      </c>
    </row>
    <row r="285" spans="1:24" s="26" customFormat="1" ht="15.75" outlineLevel="6">
      <c r="A285" s="71" t="s">
        <v>225</v>
      </c>
      <c r="B285" s="9" t="s">
        <v>21</v>
      </c>
      <c r="C285" s="9" t="s">
        <v>292</v>
      </c>
      <c r="D285" s="9" t="s">
        <v>5</v>
      </c>
      <c r="E285" s="9"/>
      <c r="F285" s="83">
        <f>F286</f>
        <v>304794.5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83">
        <f>X286</f>
        <v>306326.6</v>
      </c>
    </row>
    <row r="286" spans="1:24" s="26" customFormat="1" ht="15.75" outlineLevel="6">
      <c r="A286" s="23" t="s">
        <v>159</v>
      </c>
      <c r="B286" s="12" t="s">
        <v>21</v>
      </c>
      <c r="C286" s="12" t="s">
        <v>299</v>
      </c>
      <c r="D286" s="12" t="s">
        <v>5</v>
      </c>
      <c r="E286" s="12"/>
      <c r="F286" s="103">
        <f>F287+F290+F293+F296+F299+F302+F305</f>
        <v>304794.5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 t="e">
        <f>#REF!</f>
        <v>#REF!</v>
      </c>
      <c r="N286" s="13" t="e">
        <f>#REF!</f>
        <v>#REF!</v>
      </c>
      <c r="O286" s="13" t="e">
        <f>#REF!</f>
        <v>#REF!</v>
      </c>
      <c r="P286" s="13" t="e">
        <f>#REF!</f>
        <v>#REF!</v>
      </c>
      <c r="Q286" s="13" t="e">
        <f>#REF!</f>
        <v>#REF!</v>
      </c>
      <c r="R286" s="13" t="e">
        <f>#REF!</f>
        <v>#REF!</v>
      </c>
      <c r="S286" s="13" t="e">
        <f>#REF!</f>
        <v>#REF!</v>
      </c>
      <c r="T286" s="13" t="e">
        <f>#REF!</f>
        <v>#REF!</v>
      </c>
      <c r="U286" s="13" t="e">
        <f>#REF!</f>
        <v>#REF!</v>
      </c>
      <c r="V286" s="13" t="e">
        <f>#REF!</f>
        <v>#REF!</v>
      </c>
      <c r="X286" s="103">
        <f>X287+X290+X293+X296+X299+X302+X305</f>
        <v>306326.6</v>
      </c>
    </row>
    <row r="287" spans="1:24" s="26" customFormat="1" ht="31.5" outlineLevel="6">
      <c r="A287" s="51" t="s">
        <v>156</v>
      </c>
      <c r="B287" s="19" t="s">
        <v>21</v>
      </c>
      <c r="C287" s="19" t="s">
        <v>300</v>
      </c>
      <c r="D287" s="19" t="s">
        <v>5</v>
      </c>
      <c r="E287" s="19"/>
      <c r="F287" s="99">
        <f>F288</f>
        <v>65068.5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9">
        <f>X288</f>
        <v>66600.6</v>
      </c>
    </row>
    <row r="288" spans="1:24" s="26" customFormat="1" ht="15.75" outlineLevel="6">
      <c r="A288" s="5" t="s">
        <v>119</v>
      </c>
      <c r="B288" s="6" t="s">
        <v>21</v>
      </c>
      <c r="C288" s="6" t="s">
        <v>300</v>
      </c>
      <c r="D288" s="6" t="s">
        <v>120</v>
      </c>
      <c r="E288" s="6"/>
      <c r="F288" s="100">
        <f>F289</f>
        <v>65068.5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100">
        <f>X289</f>
        <v>66600.6</v>
      </c>
    </row>
    <row r="289" spans="1:24" s="26" customFormat="1" ht="47.25" outlineLevel="6">
      <c r="A289" s="57" t="s">
        <v>200</v>
      </c>
      <c r="B289" s="49" t="s">
        <v>21</v>
      </c>
      <c r="C289" s="49" t="s">
        <v>300</v>
      </c>
      <c r="D289" s="49" t="s">
        <v>85</v>
      </c>
      <c r="E289" s="49"/>
      <c r="F289" s="101">
        <v>65068.5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101">
        <v>66600.6</v>
      </c>
    </row>
    <row r="290" spans="1:24" s="26" customFormat="1" ht="31.5" outlineLevel="6">
      <c r="A290" s="72" t="s">
        <v>197</v>
      </c>
      <c r="B290" s="19" t="s">
        <v>21</v>
      </c>
      <c r="C290" s="19" t="s">
        <v>342</v>
      </c>
      <c r="D290" s="19" t="s">
        <v>5</v>
      </c>
      <c r="E290" s="19"/>
      <c r="F290" s="99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9">
        <f>X291</f>
        <v>0</v>
      </c>
    </row>
    <row r="291" spans="1:24" s="26" customFormat="1" ht="15.75" outlineLevel="6">
      <c r="A291" s="5" t="s">
        <v>119</v>
      </c>
      <c r="B291" s="6" t="s">
        <v>21</v>
      </c>
      <c r="C291" s="6" t="s">
        <v>342</v>
      </c>
      <c r="D291" s="6" t="s">
        <v>120</v>
      </c>
      <c r="E291" s="6"/>
      <c r="F291" s="100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100">
        <f>X292</f>
        <v>0</v>
      </c>
    </row>
    <row r="292" spans="1:24" s="26" customFormat="1" ht="15.75" outlineLevel="6">
      <c r="A292" s="60" t="s">
        <v>86</v>
      </c>
      <c r="B292" s="49" t="s">
        <v>21</v>
      </c>
      <c r="C292" s="49" t="s">
        <v>342</v>
      </c>
      <c r="D292" s="49" t="s">
        <v>87</v>
      </c>
      <c r="E292" s="49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101">
        <v>0</v>
      </c>
    </row>
    <row r="293" spans="1:24" s="26" customFormat="1" ht="15.75" outlineLevel="6">
      <c r="A293" s="72" t="s">
        <v>242</v>
      </c>
      <c r="B293" s="19" t="s">
        <v>21</v>
      </c>
      <c r="C293" s="19" t="s">
        <v>301</v>
      </c>
      <c r="D293" s="19" t="s">
        <v>5</v>
      </c>
      <c r="E293" s="19"/>
      <c r="F293" s="92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2">
        <f>X294</f>
        <v>0</v>
      </c>
    </row>
    <row r="294" spans="1:24" s="26" customFormat="1" ht="15.75" outlineLevel="6">
      <c r="A294" s="5" t="s">
        <v>119</v>
      </c>
      <c r="B294" s="6" t="s">
        <v>21</v>
      </c>
      <c r="C294" s="6" t="s">
        <v>301</v>
      </c>
      <c r="D294" s="6" t="s">
        <v>120</v>
      </c>
      <c r="E294" s="6"/>
      <c r="F294" s="93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93">
        <f>X295</f>
        <v>0</v>
      </c>
    </row>
    <row r="295" spans="1:24" s="26" customFormat="1" ht="15.75" outlineLevel="6">
      <c r="A295" s="60" t="s">
        <v>86</v>
      </c>
      <c r="B295" s="49" t="s">
        <v>21</v>
      </c>
      <c r="C295" s="49" t="s">
        <v>301</v>
      </c>
      <c r="D295" s="49" t="s">
        <v>87</v>
      </c>
      <c r="E295" s="49"/>
      <c r="F295" s="94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4">
        <v>0</v>
      </c>
    </row>
    <row r="296" spans="1:24" s="26" customFormat="1" ht="31.5" outlineLevel="6">
      <c r="A296" s="58" t="s">
        <v>161</v>
      </c>
      <c r="B296" s="19" t="s">
        <v>21</v>
      </c>
      <c r="C296" s="19" t="s">
        <v>302</v>
      </c>
      <c r="D296" s="19" t="s">
        <v>5</v>
      </c>
      <c r="E296" s="19"/>
      <c r="F296" s="99">
        <f>F297</f>
        <v>5575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9">
        <f>X297</f>
        <v>5575</v>
      </c>
    </row>
    <row r="297" spans="1:24" s="26" customFormat="1" ht="15.75" outlineLevel="6">
      <c r="A297" s="5" t="s">
        <v>119</v>
      </c>
      <c r="B297" s="6" t="s">
        <v>21</v>
      </c>
      <c r="C297" s="6" t="s">
        <v>302</v>
      </c>
      <c r="D297" s="6" t="s">
        <v>120</v>
      </c>
      <c r="E297" s="6"/>
      <c r="F297" s="100">
        <f>F298</f>
        <v>5575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100">
        <f>X298</f>
        <v>5575</v>
      </c>
    </row>
    <row r="298" spans="1:24" s="26" customFormat="1" ht="47.25" outlineLevel="6">
      <c r="A298" s="57" t="s">
        <v>200</v>
      </c>
      <c r="B298" s="49" t="s">
        <v>21</v>
      </c>
      <c r="C298" s="49" t="s">
        <v>302</v>
      </c>
      <c r="D298" s="49" t="s">
        <v>85</v>
      </c>
      <c r="E298" s="49"/>
      <c r="F298" s="101">
        <v>5575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101">
        <v>5575</v>
      </c>
    </row>
    <row r="299" spans="1:24" s="26" customFormat="1" ht="51" customHeight="1" outlineLevel="6">
      <c r="A299" s="59" t="s">
        <v>162</v>
      </c>
      <c r="B299" s="63" t="s">
        <v>21</v>
      </c>
      <c r="C299" s="63" t="s">
        <v>303</v>
      </c>
      <c r="D299" s="63" t="s">
        <v>5</v>
      </c>
      <c r="E299" s="63"/>
      <c r="F299" s="102">
        <f>F300</f>
        <v>234151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102">
        <f>X300</f>
        <v>234151</v>
      </c>
    </row>
    <row r="300" spans="1:24" s="26" customFormat="1" ht="15.75" outlineLevel="6">
      <c r="A300" s="5" t="s">
        <v>119</v>
      </c>
      <c r="B300" s="6" t="s">
        <v>21</v>
      </c>
      <c r="C300" s="6" t="s">
        <v>303</v>
      </c>
      <c r="D300" s="6" t="s">
        <v>120</v>
      </c>
      <c r="E300" s="6"/>
      <c r="F300" s="100">
        <f>F301</f>
        <v>234151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100">
        <f>X301</f>
        <v>234151</v>
      </c>
    </row>
    <row r="301" spans="1:24" s="26" customFormat="1" ht="47.25" outlineLevel="6">
      <c r="A301" s="57" t="s">
        <v>200</v>
      </c>
      <c r="B301" s="49" t="s">
        <v>21</v>
      </c>
      <c r="C301" s="49" t="s">
        <v>303</v>
      </c>
      <c r="D301" s="49" t="s">
        <v>85</v>
      </c>
      <c r="E301" s="49"/>
      <c r="F301" s="101">
        <v>234151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101">
        <v>234151</v>
      </c>
    </row>
    <row r="302" spans="1:24" s="26" customFormat="1" ht="15.75" outlineLevel="6">
      <c r="A302" s="65" t="s">
        <v>381</v>
      </c>
      <c r="B302" s="19" t="s">
        <v>21</v>
      </c>
      <c r="C302" s="19" t="s">
        <v>380</v>
      </c>
      <c r="D302" s="19" t="s">
        <v>5</v>
      </c>
      <c r="E302" s="19"/>
      <c r="F302" s="99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9">
        <f>X303</f>
        <v>0</v>
      </c>
    </row>
    <row r="303" spans="1:24" s="26" customFormat="1" ht="15.75" outlineLevel="6">
      <c r="A303" s="5" t="s">
        <v>119</v>
      </c>
      <c r="B303" s="6" t="s">
        <v>21</v>
      </c>
      <c r="C303" s="6" t="s">
        <v>380</v>
      </c>
      <c r="D303" s="6" t="s">
        <v>120</v>
      </c>
      <c r="E303" s="6"/>
      <c r="F303" s="100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100">
        <f>X304</f>
        <v>0</v>
      </c>
    </row>
    <row r="304" spans="1:24" s="26" customFormat="1" ht="15.75" outlineLevel="6">
      <c r="A304" s="60" t="s">
        <v>86</v>
      </c>
      <c r="B304" s="49" t="s">
        <v>21</v>
      </c>
      <c r="C304" s="49" t="s">
        <v>380</v>
      </c>
      <c r="D304" s="49" t="s">
        <v>87</v>
      </c>
      <c r="E304" s="49"/>
      <c r="F304" s="101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101">
        <v>0</v>
      </c>
    </row>
    <row r="305" spans="1:24" s="26" customFormat="1" ht="17.25" customHeight="1" outlineLevel="6">
      <c r="A305" s="65" t="s">
        <v>383</v>
      </c>
      <c r="B305" s="19" t="s">
        <v>21</v>
      </c>
      <c r="C305" s="19" t="s">
        <v>382</v>
      </c>
      <c r="D305" s="19" t="s">
        <v>5</v>
      </c>
      <c r="E305" s="19"/>
      <c r="F305" s="99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9">
        <f>X306</f>
        <v>0</v>
      </c>
    </row>
    <row r="306" spans="1:24" s="26" customFormat="1" ht="15.75" outlineLevel="6">
      <c r="A306" s="5" t="s">
        <v>119</v>
      </c>
      <c r="B306" s="6" t="s">
        <v>21</v>
      </c>
      <c r="C306" s="6" t="s">
        <v>382</v>
      </c>
      <c r="D306" s="6" t="s">
        <v>120</v>
      </c>
      <c r="E306" s="6"/>
      <c r="F306" s="10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100">
        <f>X307</f>
        <v>0</v>
      </c>
    </row>
    <row r="307" spans="1:24" s="26" customFormat="1" ht="15.75" outlineLevel="6">
      <c r="A307" s="60" t="s">
        <v>86</v>
      </c>
      <c r="B307" s="49" t="s">
        <v>21</v>
      </c>
      <c r="C307" s="49" t="s">
        <v>382</v>
      </c>
      <c r="D307" s="49" t="s">
        <v>87</v>
      </c>
      <c r="E307" s="49"/>
      <c r="F307" s="101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101">
        <v>0</v>
      </c>
    </row>
    <row r="308" spans="1:24" s="26" customFormat="1" ht="31.5" outlineLevel="6">
      <c r="A308" s="71" t="s">
        <v>360</v>
      </c>
      <c r="B308" s="9" t="s">
        <v>21</v>
      </c>
      <c r="C308" s="9" t="s">
        <v>361</v>
      </c>
      <c r="D308" s="9" t="s">
        <v>5</v>
      </c>
      <c r="E308" s="9"/>
      <c r="F308" s="95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>X309</f>
        <v>0</v>
      </c>
    </row>
    <row r="309" spans="1:24" s="26" customFormat="1" ht="18.75" outlineLevel="6">
      <c r="A309" s="5" t="s">
        <v>119</v>
      </c>
      <c r="B309" s="6" t="s">
        <v>21</v>
      </c>
      <c r="C309" s="6" t="s">
        <v>363</v>
      </c>
      <c r="D309" s="6" t="s">
        <v>120</v>
      </c>
      <c r="E309" s="75"/>
      <c r="F309" s="93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3">
        <f>X310</f>
        <v>0</v>
      </c>
    </row>
    <row r="310" spans="1:24" s="26" customFormat="1" ht="18.75" outlineLevel="6">
      <c r="A310" s="60" t="s">
        <v>86</v>
      </c>
      <c r="B310" s="49" t="s">
        <v>21</v>
      </c>
      <c r="C310" s="49" t="s">
        <v>363</v>
      </c>
      <c r="D310" s="49" t="s">
        <v>87</v>
      </c>
      <c r="E310" s="76"/>
      <c r="F310" s="94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v>0</v>
      </c>
    </row>
    <row r="311" spans="1:24" s="26" customFormat="1" ht="15.75" outlineLevel="6">
      <c r="A311" s="74" t="s">
        <v>386</v>
      </c>
      <c r="B311" s="32" t="s">
        <v>387</v>
      </c>
      <c r="C311" s="32" t="s">
        <v>251</v>
      </c>
      <c r="D311" s="32" t="s">
        <v>5</v>
      </c>
      <c r="E311" s="32"/>
      <c r="F311" s="91">
        <f>F312+F316+F322</f>
        <v>32000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1">
        <f>X312+X316+X322</f>
        <v>32000</v>
      </c>
    </row>
    <row r="312" spans="1:24" s="26" customFormat="1" ht="31.5" outlineLevel="6">
      <c r="A312" s="22" t="s">
        <v>134</v>
      </c>
      <c r="B312" s="9" t="s">
        <v>387</v>
      </c>
      <c r="C312" s="9" t="s">
        <v>252</v>
      </c>
      <c r="D312" s="9" t="s">
        <v>5</v>
      </c>
      <c r="E312" s="9"/>
      <c r="F312" s="83">
        <f>F313</f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X312" s="83">
        <f>X313</f>
        <v>0</v>
      </c>
    </row>
    <row r="313" spans="1:24" s="26" customFormat="1" ht="31.5" outlineLevel="6">
      <c r="A313" s="22" t="s">
        <v>136</v>
      </c>
      <c r="B313" s="9" t="s">
        <v>387</v>
      </c>
      <c r="C313" s="9" t="s">
        <v>253</v>
      </c>
      <c r="D313" s="9" t="s">
        <v>5</v>
      </c>
      <c r="E313" s="9"/>
      <c r="F313" s="83">
        <f>F314</f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X313" s="83">
        <f>X314</f>
        <v>0</v>
      </c>
    </row>
    <row r="314" spans="1:24" s="26" customFormat="1" ht="18.75" customHeight="1" outlineLevel="6">
      <c r="A314" s="51" t="s">
        <v>385</v>
      </c>
      <c r="B314" s="19" t="s">
        <v>387</v>
      </c>
      <c r="C314" s="19" t="s">
        <v>384</v>
      </c>
      <c r="D314" s="19" t="s">
        <v>5</v>
      </c>
      <c r="E314" s="19"/>
      <c r="F314" s="85">
        <f>F315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X314" s="85">
        <f>X315</f>
        <v>0</v>
      </c>
    </row>
    <row r="315" spans="1:24" s="26" customFormat="1" ht="15.75" outlineLevel="6">
      <c r="A315" s="5" t="s">
        <v>86</v>
      </c>
      <c r="B315" s="6" t="s">
        <v>387</v>
      </c>
      <c r="C315" s="6" t="s">
        <v>384</v>
      </c>
      <c r="D315" s="6" t="s">
        <v>87</v>
      </c>
      <c r="E315" s="6"/>
      <c r="F315" s="86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X315" s="86">
        <v>0</v>
      </c>
    </row>
    <row r="316" spans="1:24" s="26" customFormat="1" ht="15.75" outlineLevel="6">
      <c r="A316" s="71" t="s">
        <v>225</v>
      </c>
      <c r="B316" s="9" t="s">
        <v>387</v>
      </c>
      <c r="C316" s="9" t="s">
        <v>292</v>
      </c>
      <c r="D316" s="9" t="s">
        <v>5</v>
      </c>
      <c r="E316" s="9"/>
      <c r="F316" s="83">
        <f>F317</f>
        <v>21000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X316" s="83">
        <f>X317</f>
        <v>21000</v>
      </c>
    </row>
    <row r="317" spans="1:24" s="26" customFormat="1" ht="31.5" outlineLevel="6">
      <c r="A317" s="14" t="s">
        <v>189</v>
      </c>
      <c r="B317" s="9" t="s">
        <v>387</v>
      </c>
      <c r="C317" s="9" t="s">
        <v>304</v>
      </c>
      <c r="D317" s="9" t="s">
        <v>5</v>
      </c>
      <c r="E317" s="9"/>
      <c r="F317" s="104">
        <f>F318</f>
        <v>21000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104">
        <f>X318</f>
        <v>21000</v>
      </c>
    </row>
    <row r="318" spans="1:24" s="26" customFormat="1" ht="31.5" outlineLevel="6">
      <c r="A318" s="51" t="s">
        <v>190</v>
      </c>
      <c r="B318" s="19" t="s">
        <v>387</v>
      </c>
      <c r="C318" s="19" t="s">
        <v>305</v>
      </c>
      <c r="D318" s="19" t="s">
        <v>5</v>
      </c>
      <c r="E318" s="19"/>
      <c r="F318" s="99">
        <f>F319</f>
        <v>21000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9">
        <f>X319</f>
        <v>21000</v>
      </c>
    </row>
    <row r="319" spans="1:24" s="26" customFormat="1" ht="15.75" outlineLevel="6">
      <c r="A319" s="5" t="s">
        <v>119</v>
      </c>
      <c r="B319" s="6" t="s">
        <v>387</v>
      </c>
      <c r="C319" s="6" t="s">
        <v>305</v>
      </c>
      <c r="D319" s="6" t="s">
        <v>120</v>
      </c>
      <c r="E319" s="6"/>
      <c r="F319" s="100">
        <f>F320+F321</f>
        <v>21000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100">
        <f>X320+X321</f>
        <v>21000</v>
      </c>
    </row>
    <row r="320" spans="1:24" s="26" customFormat="1" ht="47.25" outlineLevel="6">
      <c r="A320" s="57" t="s">
        <v>200</v>
      </c>
      <c r="B320" s="49" t="s">
        <v>387</v>
      </c>
      <c r="C320" s="49" t="s">
        <v>305</v>
      </c>
      <c r="D320" s="49" t="s">
        <v>85</v>
      </c>
      <c r="E320" s="49"/>
      <c r="F320" s="101">
        <v>21000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101">
        <v>21000</v>
      </c>
    </row>
    <row r="321" spans="1:24" s="26" customFormat="1" ht="15.75" outlineLevel="6">
      <c r="A321" s="60" t="s">
        <v>86</v>
      </c>
      <c r="B321" s="49" t="s">
        <v>387</v>
      </c>
      <c r="C321" s="49" t="s">
        <v>345</v>
      </c>
      <c r="D321" s="49" t="s">
        <v>87</v>
      </c>
      <c r="E321" s="49"/>
      <c r="F321" s="10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101">
        <v>0</v>
      </c>
    </row>
    <row r="322" spans="1:24" s="26" customFormat="1" ht="31.5" outlineLevel="6">
      <c r="A322" s="71" t="s">
        <v>201</v>
      </c>
      <c r="B322" s="9" t="s">
        <v>387</v>
      </c>
      <c r="C322" s="9" t="s">
        <v>306</v>
      </c>
      <c r="D322" s="9" t="s">
        <v>5</v>
      </c>
      <c r="E322" s="9"/>
      <c r="F322" s="104">
        <f>F323</f>
        <v>11000</v>
      </c>
      <c r="G322" s="13" t="e">
        <f aca="true" t="shared" si="35" ref="G322:V322">G323</f>
        <v>#REF!</v>
      </c>
      <c r="H322" s="13" t="e">
        <f t="shared" si="35"/>
        <v>#REF!</v>
      </c>
      <c r="I322" s="13" t="e">
        <f t="shared" si="35"/>
        <v>#REF!</v>
      </c>
      <c r="J322" s="13" t="e">
        <f t="shared" si="35"/>
        <v>#REF!</v>
      </c>
      <c r="K322" s="13" t="e">
        <f t="shared" si="35"/>
        <v>#REF!</v>
      </c>
      <c r="L322" s="13" t="e">
        <f t="shared" si="35"/>
        <v>#REF!</v>
      </c>
      <c r="M322" s="13" t="e">
        <f t="shared" si="35"/>
        <v>#REF!</v>
      </c>
      <c r="N322" s="13" t="e">
        <f t="shared" si="35"/>
        <v>#REF!</v>
      </c>
      <c r="O322" s="13" t="e">
        <f t="shared" si="35"/>
        <v>#REF!</v>
      </c>
      <c r="P322" s="13" t="e">
        <f t="shared" si="35"/>
        <v>#REF!</v>
      </c>
      <c r="Q322" s="13" t="e">
        <f t="shared" si="35"/>
        <v>#REF!</v>
      </c>
      <c r="R322" s="13" t="e">
        <f t="shared" si="35"/>
        <v>#REF!</v>
      </c>
      <c r="S322" s="13" t="e">
        <f t="shared" si="35"/>
        <v>#REF!</v>
      </c>
      <c r="T322" s="13" t="e">
        <f t="shared" si="35"/>
        <v>#REF!</v>
      </c>
      <c r="U322" s="13" t="e">
        <f t="shared" si="35"/>
        <v>#REF!</v>
      </c>
      <c r="V322" s="13" t="e">
        <f t="shared" si="35"/>
        <v>#REF!</v>
      </c>
      <c r="X322" s="104">
        <f>X323</f>
        <v>11000</v>
      </c>
    </row>
    <row r="323" spans="1:24" s="26" customFormat="1" ht="31.5" outlineLevel="6">
      <c r="A323" s="72" t="s">
        <v>156</v>
      </c>
      <c r="B323" s="19" t="s">
        <v>387</v>
      </c>
      <c r="C323" s="19" t="s">
        <v>307</v>
      </c>
      <c r="D323" s="19" t="s">
        <v>5</v>
      </c>
      <c r="E323" s="77"/>
      <c r="F323" s="99">
        <f>F324</f>
        <v>11000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  <c r="X323" s="99">
        <f>X324</f>
        <v>11000</v>
      </c>
    </row>
    <row r="324" spans="1:24" s="26" customFormat="1" ht="18.75" outlineLevel="6">
      <c r="A324" s="5" t="s">
        <v>119</v>
      </c>
      <c r="B324" s="6" t="s">
        <v>387</v>
      </c>
      <c r="C324" s="6" t="s">
        <v>307</v>
      </c>
      <c r="D324" s="6" t="s">
        <v>364</v>
      </c>
      <c r="E324" s="75"/>
      <c r="F324" s="100">
        <f>F325+F326</f>
        <v>11000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100">
        <f>X325+X326</f>
        <v>11000</v>
      </c>
    </row>
    <row r="325" spans="1:24" s="26" customFormat="1" ht="47.25" outlineLevel="6">
      <c r="A325" s="60" t="s">
        <v>200</v>
      </c>
      <c r="B325" s="49" t="s">
        <v>387</v>
      </c>
      <c r="C325" s="49" t="s">
        <v>307</v>
      </c>
      <c r="D325" s="49" t="s">
        <v>85</v>
      </c>
      <c r="E325" s="76"/>
      <c r="F325" s="101">
        <v>11000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101">
        <v>11000</v>
      </c>
    </row>
    <row r="326" spans="1:24" s="26" customFormat="1" ht="18.75" outlineLevel="6">
      <c r="A326" s="60" t="s">
        <v>86</v>
      </c>
      <c r="B326" s="49" t="s">
        <v>387</v>
      </c>
      <c r="C326" s="49" t="s">
        <v>344</v>
      </c>
      <c r="D326" s="49" t="s">
        <v>87</v>
      </c>
      <c r="E326" s="76"/>
      <c r="F326" s="101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101">
        <v>0</v>
      </c>
    </row>
    <row r="327" spans="1:24" s="26" customFormat="1" ht="31.5" outlineLevel="6">
      <c r="A327" s="74" t="s">
        <v>67</v>
      </c>
      <c r="B327" s="32" t="s">
        <v>66</v>
      </c>
      <c r="C327" s="32" t="s">
        <v>251</v>
      </c>
      <c r="D327" s="32" t="s">
        <v>5</v>
      </c>
      <c r="E327" s="32"/>
      <c r="F327" s="6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67">
        <f>X328</f>
        <v>0</v>
      </c>
    </row>
    <row r="328" spans="1:24" s="26" customFormat="1" ht="15.75" outlineLevel="6">
      <c r="A328" s="8" t="s">
        <v>227</v>
      </c>
      <c r="B328" s="9" t="s">
        <v>66</v>
      </c>
      <c r="C328" s="9" t="s">
        <v>308</v>
      </c>
      <c r="D328" s="9" t="s">
        <v>5</v>
      </c>
      <c r="E328" s="9"/>
      <c r="F328" s="10">
        <f>F329</f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10">
        <f>X329</f>
        <v>0</v>
      </c>
    </row>
    <row r="329" spans="1:24" s="26" customFormat="1" ht="34.5" customHeight="1" outlineLevel="6">
      <c r="A329" s="65" t="s">
        <v>163</v>
      </c>
      <c r="B329" s="19" t="s">
        <v>66</v>
      </c>
      <c r="C329" s="19" t="s">
        <v>309</v>
      </c>
      <c r="D329" s="19" t="s">
        <v>5</v>
      </c>
      <c r="E329" s="19"/>
      <c r="F329" s="20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20">
        <f>X330</f>
        <v>0</v>
      </c>
    </row>
    <row r="330" spans="1:24" s="26" customFormat="1" ht="15.75" outlineLevel="6">
      <c r="A330" s="5" t="s">
        <v>96</v>
      </c>
      <c r="B330" s="6" t="s">
        <v>66</v>
      </c>
      <c r="C330" s="6" t="s">
        <v>309</v>
      </c>
      <c r="D330" s="6" t="s">
        <v>97</v>
      </c>
      <c r="E330" s="6"/>
      <c r="F330" s="7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7">
        <f>X331</f>
        <v>0</v>
      </c>
    </row>
    <row r="331" spans="1:24" s="26" customFormat="1" ht="31.5" outlineLevel="6">
      <c r="A331" s="48" t="s">
        <v>98</v>
      </c>
      <c r="B331" s="49" t="s">
        <v>66</v>
      </c>
      <c r="C331" s="49" t="s">
        <v>309</v>
      </c>
      <c r="D331" s="49" t="s">
        <v>99</v>
      </c>
      <c r="E331" s="49"/>
      <c r="F331" s="50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50">
        <v>0</v>
      </c>
    </row>
    <row r="332" spans="1:24" s="26" customFormat="1" ht="18.75" customHeight="1" outlineLevel="6">
      <c r="A332" s="74" t="s">
        <v>45</v>
      </c>
      <c r="B332" s="32" t="s">
        <v>22</v>
      </c>
      <c r="C332" s="32" t="s">
        <v>251</v>
      </c>
      <c r="D332" s="32" t="s">
        <v>5</v>
      </c>
      <c r="E332" s="32"/>
      <c r="F332" s="67">
        <f>F333</f>
        <v>4152</v>
      </c>
      <c r="G332" s="10" t="e">
        <f>#REF!</f>
        <v>#REF!</v>
      </c>
      <c r="H332" s="10" t="e">
        <f>#REF!</f>
        <v>#REF!</v>
      </c>
      <c r="I332" s="10" t="e">
        <f>#REF!</f>
        <v>#REF!</v>
      </c>
      <c r="J332" s="10" t="e">
        <f>#REF!</f>
        <v>#REF!</v>
      </c>
      <c r="K332" s="10" t="e">
        <f>#REF!</f>
        <v>#REF!</v>
      </c>
      <c r="L332" s="10" t="e">
        <f>#REF!</f>
        <v>#REF!</v>
      </c>
      <c r="M332" s="10" t="e">
        <f>#REF!</f>
        <v>#REF!</v>
      </c>
      <c r="N332" s="10" t="e">
        <f>#REF!</f>
        <v>#REF!</v>
      </c>
      <c r="O332" s="10" t="e">
        <f>#REF!</f>
        <v>#REF!</v>
      </c>
      <c r="P332" s="10" t="e">
        <f>#REF!</f>
        <v>#REF!</v>
      </c>
      <c r="Q332" s="10" t="e">
        <f>#REF!</f>
        <v>#REF!</v>
      </c>
      <c r="R332" s="10" t="e">
        <f>#REF!</f>
        <v>#REF!</v>
      </c>
      <c r="S332" s="10" t="e">
        <f>#REF!</f>
        <v>#REF!</v>
      </c>
      <c r="T332" s="10" t="e">
        <f>#REF!</f>
        <v>#REF!</v>
      </c>
      <c r="U332" s="10" t="e">
        <f>#REF!</f>
        <v>#REF!</v>
      </c>
      <c r="V332" s="10" t="e">
        <f>#REF!</f>
        <v>#REF!</v>
      </c>
      <c r="X332" s="67">
        <f>X333</f>
        <v>4152</v>
      </c>
    </row>
    <row r="333" spans="1:24" s="26" customFormat="1" ht="15.75" outlineLevel="6">
      <c r="A333" s="8" t="s">
        <v>228</v>
      </c>
      <c r="B333" s="9" t="s">
        <v>22</v>
      </c>
      <c r="C333" s="9" t="s">
        <v>292</v>
      </c>
      <c r="D333" s="9" t="s">
        <v>5</v>
      </c>
      <c r="E333" s="9"/>
      <c r="F333" s="10">
        <f>F334+F346</f>
        <v>4152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10">
        <f>X334+X346</f>
        <v>4152</v>
      </c>
    </row>
    <row r="334" spans="1:24" s="26" customFormat="1" ht="15.75" outlineLevel="6">
      <c r="A334" s="61" t="s">
        <v>121</v>
      </c>
      <c r="B334" s="19" t="s">
        <v>22</v>
      </c>
      <c r="C334" s="19" t="s">
        <v>299</v>
      </c>
      <c r="D334" s="19" t="s">
        <v>5</v>
      </c>
      <c r="E334" s="19"/>
      <c r="F334" s="20">
        <f>F335+F338+F341</f>
        <v>3989.4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20">
        <f>X335+X338+X341</f>
        <v>3989.4</v>
      </c>
    </row>
    <row r="335" spans="1:24" s="26" customFormat="1" ht="31.5" outlineLevel="6">
      <c r="A335" s="61" t="s">
        <v>164</v>
      </c>
      <c r="B335" s="19" t="s">
        <v>22</v>
      </c>
      <c r="C335" s="19" t="s">
        <v>310</v>
      </c>
      <c r="D335" s="19" t="s">
        <v>5</v>
      </c>
      <c r="E335" s="19"/>
      <c r="F335" s="20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20">
        <f>X336</f>
        <v>0</v>
      </c>
    </row>
    <row r="336" spans="1:24" s="26" customFormat="1" ht="15.75" outlineLevel="6">
      <c r="A336" s="5" t="s">
        <v>96</v>
      </c>
      <c r="B336" s="6" t="s">
        <v>22</v>
      </c>
      <c r="C336" s="6" t="s">
        <v>310</v>
      </c>
      <c r="D336" s="6" t="s">
        <v>97</v>
      </c>
      <c r="E336" s="6"/>
      <c r="F336" s="7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7">
        <f>X337</f>
        <v>0</v>
      </c>
    </row>
    <row r="337" spans="1:24" s="26" customFormat="1" ht="31.5" outlineLevel="6">
      <c r="A337" s="48" t="s">
        <v>98</v>
      </c>
      <c r="B337" s="49" t="s">
        <v>22</v>
      </c>
      <c r="C337" s="49" t="s">
        <v>310</v>
      </c>
      <c r="D337" s="49" t="s">
        <v>99</v>
      </c>
      <c r="E337" s="49"/>
      <c r="F337" s="50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50">
        <v>0</v>
      </c>
    </row>
    <row r="338" spans="1:24" s="26" customFormat="1" ht="33.75" customHeight="1" outlineLevel="6">
      <c r="A338" s="61" t="s">
        <v>165</v>
      </c>
      <c r="B338" s="19" t="s">
        <v>22</v>
      </c>
      <c r="C338" s="19" t="s">
        <v>311</v>
      </c>
      <c r="D338" s="19" t="s">
        <v>5</v>
      </c>
      <c r="E338" s="19"/>
      <c r="F338" s="20">
        <f>F339</f>
        <v>900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20">
        <f>X339</f>
        <v>900</v>
      </c>
    </row>
    <row r="339" spans="1:24" s="26" customFormat="1" ht="15.75" outlineLevel="6">
      <c r="A339" s="5" t="s">
        <v>119</v>
      </c>
      <c r="B339" s="6" t="s">
        <v>22</v>
      </c>
      <c r="C339" s="6" t="s">
        <v>311</v>
      </c>
      <c r="D339" s="6" t="s">
        <v>120</v>
      </c>
      <c r="E339" s="6"/>
      <c r="F339" s="7">
        <f>F340</f>
        <v>900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7">
        <f>X340</f>
        <v>900</v>
      </c>
    </row>
    <row r="340" spans="1:24" s="26" customFormat="1" ht="15.75" outlineLevel="6">
      <c r="A340" s="60" t="s">
        <v>86</v>
      </c>
      <c r="B340" s="49" t="s">
        <v>22</v>
      </c>
      <c r="C340" s="49" t="s">
        <v>311</v>
      </c>
      <c r="D340" s="49" t="s">
        <v>87</v>
      </c>
      <c r="E340" s="49"/>
      <c r="F340" s="50">
        <v>900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50">
        <v>900</v>
      </c>
    </row>
    <row r="341" spans="1:24" s="26" customFormat="1" ht="15.75" outlineLevel="6">
      <c r="A341" s="65" t="s">
        <v>166</v>
      </c>
      <c r="B341" s="63" t="s">
        <v>22</v>
      </c>
      <c r="C341" s="63" t="s">
        <v>312</v>
      </c>
      <c r="D341" s="63" t="s">
        <v>5</v>
      </c>
      <c r="E341" s="63"/>
      <c r="F341" s="64">
        <f>F342+F344</f>
        <v>3089.4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64">
        <f>X342+X344</f>
        <v>3089.4</v>
      </c>
    </row>
    <row r="342" spans="1:24" s="26" customFormat="1" ht="15.75" outlineLevel="6">
      <c r="A342" s="5" t="s">
        <v>96</v>
      </c>
      <c r="B342" s="6" t="s">
        <v>22</v>
      </c>
      <c r="C342" s="6" t="s">
        <v>312</v>
      </c>
      <c r="D342" s="6" t="s">
        <v>97</v>
      </c>
      <c r="E342" s="6"/>
      <c r="F342" s="7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7">
        <f>X343</f>
        <v>0</v>
      </c>
    </row>
    <row r="343" spans="1:24" s="26" customFormat="1" ht="31.5" outlineLevel="6">
      <c r="A343" s="48" t="s">
        <v>98</v>
      </c>
      <c r="B343" s="49" t="s">
        <v>22</v>
      </c>
      <c r="C343" s="49" t="s">
        <v>312</v>
      </c>
      <c r="D343" s="49" t="s">
        <v>99</v>
      </c>
      <c r="E343" s="49"/>
      <c r="F343" s="5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50">
        <v>0</v>
      </c>
    </row>
    <row r="344" spans="1:24" s="26" customFormat="1" ht="15.75" outlineLevel="6">
      <c r="A344" s="5" t="s">
        <v>119</v>
      </c>
      <c r="B344" s="6" t="s">
        <v>22</v>
      </c>
      <c r="C344" s="6" t="s">
        <v>312</v>
      </c>
      <c r="D344" s="6" t="s">
        <v>120</v>
      </c>
      <c r="E344" s="6"/>
      <c r="F344" s="7">
        <f>F345</f>
        <v>3089.4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7">
        <f>X345</f>
        <v>3089.4</v>
      </c>
    </row>
    <row r="345" spans="1:24" s="26" customFormat="1" ht="47.25" outlineLevel="6">
      <c r="A345" s="57" t="s">
        <v>200</v>
      </c>
      <c r="B345" s="49" t="s">
        <v>22</v>
      </c>
      <c r="C345" s="49" t="s">
        <v>312</v>
      </c>
      <c r="D345" s="49" t="s">
        <v>85</v>
      </c>
      <c r="E345" s="49"/>
      <c r="F345" s="50">
        <v>3089.4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50">
        <v>3089.4</v>
      </c>
    </row>
    <row r="346" spans="1:24" s="26" customFormat="1" ht="31.5" outlineLevel="6">
      <c r="A346" s="90" t="s">
        <v>167</v>
      </c>
      <c r="B346" s="19" t="s">
        <v>22</v>
      </c>
      <c r="C346" s="19" t="s">
        <v>314</v>
      </c>
      <c r="D346" s="19" t="s">
        <v>5</v>
      </c>
      <c r="E346" s="19"/>
      <c r="F346" s="20">
        <f>F347</f>
        <v>162.6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20">
        <f>X347</f>
        <v>162.6</v>
      </c>
    </row>
    <row r="347" spans="1:24" s="26" customFormat="1" ht="15.75" outlineLevel="6">
      <c r="A347" s="5" t="s">
        <v>125</v>
      </c>
      <c r="B347" s="6" t="s">
        <v>22</v>
      </c>
      <c r="C347" s="6" t="s">
        <v>313</v>
      </c>
      <c r="D347" s="6" t="s">
        <v>123</v>
      </c>
      <c r="E347" s="6"/>
      <c r="F347" s="7">
        <f>F348</f>
        <v>162.6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7">
        <f>X348</f>
        <v>162.6</v>
      </c>
    </row>
    <row r="348" spans="1:24" s="26" customFormat="1" ht="31.5" outlineLevel="6">
      <c r="A348" s="48" t="s">
        <v>126</v>
      </c>
      <c r="B348" s="49" t="s">
        <v>22</v>
      </c>
      <c r="C348" s="49" t="s">
        <v>313</v>
      </c>
      <c r="D348" s="49" t="s">
        <v>124</v>
      </c>
      <c r="E348" s="49"/>
      <c r="F348" s="50">
        <v>162.6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50">
        <v>162.6</v>
      </c>
    </row>
    <row r="349" spans="1:24" s="26" customFormat="1" ht="15.75" outlineLevel="6">
      <c r="A349" s="74" t="s">
        <v>37</v>
      </c>
      <c r="B349" s="32" t="s">
        <v>13</v>
      </c>
      <c r="C349" s="32" t="s">
        <v>251</v>
      </c>
      <c r="D349" s="32" t="s">
        <v>5</v>
      </c>
      <c r="E349" s="32"/>
      <c r="F349" s="91">
        <f>F350+F361</f>
        <v>15204.1</v>
      </c>
      <c r="G349" s="10">
        <f aca="true" t="shared" si="36" ref="G349:V349">G351+G361</f>
        <v>0</v>
      </c>
      <c r="H349" s="10">
        <f t="shared" si="36"/>
        <v>0</v>
      </c>
      <c r="I349" s="10">
        <f t="shared" si="36"/>
        <v>0</v>
      </c>
      <c r="J349" s="10">
        <f t="shared" si="36"/>
        <v>0</v>
      </c>
      <c r="K349" s="10">
        <f t="shared" si="36"/>
        <v>0</v>
      </c>
      <c r="L349" s="10">
        <f t="shared" si="36"/>
        <v>0</v>
      </c>
      <c r="M349" s="10">
        <f t="shared" si="36"/>
        <v>0</v>
      </c>
      <c r="N349" s="10">
        <f t="shared" si="36"/>
        <v>0</v>
      </c>
      <c r="O349" s="10">
        <f t="shared" si="36"/>
        <v>0</v>
      </c>
      <c r="P349" s="10">
        <f t="shared" si="36"/>
        <v>0</v>
      </c>
      <c r="Q349" s="10">
        <f t="shared" si="36"/>
        <v>0</v>
      </c>
      <c r="R349" s="10">
        <f t="shared" si="36"/>
        <v>0</v>
      </c>
      <c r="S349" s="10">
        <f t="shared" si="36"/>
        <v>0</v>
      </c>
      <c r="T349" s="10">
        <f t="shared" si="36"/>
        <v>0</v>
      </c>
      <c r="U349" s="10">
        <f t="shared" si="36"/>
        <v>0</v>
      </c>
      <c r="V349" s="10">
        <f t="shared" si="36"/>
        <v>0</v>
      </c>
      <c r="X349" s="91">
        <f>X350+X361</f>
        <v>15704</v>
      </c>
    </row>
    <row r="350" spans="1:24" s="26" customFormat="1" ht="31.5" outlineLevel="6">
      <c r="A350" s="22" t="s">
        <v>134</v>
      </c>
      <c r="B350" s="9" t="s">
        <v>13</v>
      </c>
      <c r="C350" s="9" t="s">
        <v>252</v>
      </c>
      <c r="D350" s="9" t="s">
        <v>5</v>
      </c>
      <c r="E350" s="9"/>
      <c r="F350" s="83">
        <f>F351</f>
        <v>1470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X350" s="83">
        <f>X351</f>
        <v>1470</v>
      </c>
    </row>
    <row r="351" spans="1:24" s="26" customFormat="1" ht="36" customHeight="1" outlineLevel="6">
      <c r="A351" s="22" t="s">
        <v>136</v>
      </c>
      <c r="B351" s="12" t="s">
        <v>13</v>
      </c>
      <c r="C351" s="12" t="s">
        <v>253</v>
      </c>
      <c r="D351" s="12" t="s">
        <v>5</v>
      </c>
      <c r="E351" s="12"/>
      <c r="F351" s="89">
        <f>F352+F359</f>
        <v>1470</v>
      </c>
      <c r="G351" s="13">
        <f aca="true" t="shared" si="37" ref="G351:V351">G352</f>
        <v>0</v>
      </c>
      <c r="H351" s="13">
        <f t="shared" si="37"/>
        <v>0</v>
      </c>
      <c r="I351" s="13">
        <f t="shared" si="37"/>
        <v>0</v>
      </c>
      <c r="J351" s="13">
        <f t="shared" si="37"/>
        <v>0</v>
      </c>
      <c r="K351" s="13">
        <f t="shared" si="37"/>
        <v>0</v>
      </c>
      <c r="L351" s="13">
        <f t="shared" si="37"/>
        <v>0</v>
      </c>
      <c r="M351" s="13">
        <f t="shared" si="37"/>
        <v>0</v>
      </c>
      <c r="N351" s="13">
        <f t="shared" si="37"/>
        <v>0</v>
      </c>
      <c r="O351" s="13">
        <f t="shared" si="37"/>
        <v>0</v>
      </c>
      <c r="P351" s="13">
        <f t="shared" si="37"/>
        <v>0</v>
      </c>
      <c r="Q351" s="13">
        <f t="shared" si="37"/>
        <v>0</v>
      </c>
      <c r="R351" s="13">
        <f t="shared" si="37"/>
        <v>0</v>
      </c>
      <c r="S351" s="13">
        <f t="shared" si="37"/>
        <v>0</v>
      </c>
      <c r="T351" s="13">
        <f t="shared" si="37"/>
        <v>0</v>
      </c>
      <c r="U351" s="13">
        <f t="shared" si="37"/>
        <v>0</v>
      </c>
      <c r="V351" s="13">
        <f t="shared" si="37"/>
        <v>0</v>
      </c>
      <c r="X351" s="89">
        <f>X352+X359</f>
        <v>1470</v>
      </c>
    </row>
    <row r="352" spans="1:24" s="26" customFormat="1" ht="47.25" outlineLevel="6">
      <c r="A352" s="52" t="s">
        <v>198</v>
      </c>
      <c r="B352" s="19" t="s">
        <v>13</v>
      </c>
      <c r="C352" s="19" t="s">
        <v>255</v>
      </c>
      <c r="D352" s="19" t="s">
        <v>5</v>
      </c>
      <c r="E352" s="19"/>
      <c r="F352" s="85">
        <f>F353+F357</f>
        <v>1470</v>
      </c>
      <c r="G352" s="7">
        <f aca="true" t="shared" si="38" ref="G352:V352">G353</f>
        <v>0</v>
      </c>
      <c r="H352" s="7">
        <f t="shared" si="38"/>
        <v>0</v>
      </c>
      <c r="I352" s="7">
        <f t="shared" si="38"/>
        <v>0</v>
      </c>
      <c r="J352" s="7">
        <f t="shared" si="38"/>
        <v>0</v>
      </c>
      <c r="K352" s="7">
        <f t="shared" si="38"/>
        <v>0</v>
      </c>
      <c r="L352" s="7">
        <f t="shared" si="38"/>
        <v>0</v>
      </c>
      <c r="M352" s="7">
        <f t="shared" si="38"/>
        <v>0</v>
      </c>
      <c r="N352" s="7">
        <f t="shared" si="38"/>
        <v>0</v>
      </c>
      <c r="O352" s="7">
        <f t="shared" si="38"/>
        <v>0</v>
      </c>
      <c r="P352" s="7">
        <f t="shared" si="38"/>
        <v>0</v>
      </c>
      <c r="Q352" s="7">
        <f t="shared" si="38"/>
        <v>0</v>
      </c>
      <c r="R352" s="7">
        <f t="shared" si="38"/>
        <v>0</v>
      </c>
      <c r="S352" s="7">
        <f t="shared" si="38"/>
        <v>0</v>
      </c>
      <c r="T352" s="7">
        <f t="shared" si="38"/>
        <v>0</v>
      </c>
      <c r="U352" s="7">
        <f t="shared" si="38"/>
        <v>0</v>
      </c>
      <c r="V352" s="7">
        <f t="shared" si="38"/>
        <v>0</v>
      </c>
      <c r="X352" s="85">
        <f>X353+X357</f>
        <v>1470</v>
      </c>
    </row>
    <row r="353" spans="1:24" s="26" customFormat="1" ht="31.5" outlineLevel="6">
      <c r="A353" s="5" t="s">
        <v>95</v>
      </c>
      <c r="B353" s="6" t="s">
        <v>13</v>
      </c>
      <c r="C353" s="6" t="s">
        <v>255</v>
      </c>
      <c r="D353" s="6" t="s">
        <v>94</v>
      </c>
      <c r="E353" s="6"/>
      <c r="F353" s="86">
        <f>F354+F355+F356</f>
        <v>1470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86">
        <f>X354+X355+X356</f>
        <v>1470</v>
      </c>
    </row>
    <row r="354" spans="1:24" s="26" customFormat="1" ht="16.5" customHeight="1" outlineLevel="6">
      <c r="A354" s="48" t="s">
        <v>244</v>
      </c>
      <c r="B354" s="49" t="s">
        <v>13</v>
      </c>
      <c r="C354" s="49" t="s">
        <v>255</v>
      </c>
      <c r="D354" s="49" t="s">
        <v>92</v>
      </c>
      <c r="E354" s="49"/>
      <c r="F354" s="87">
        <v>1129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7">
        <v>1129</v>
      </c>
    </row>
    <row r="355" spans="1:24" s="26" customFormat="1" ht="31.5" outlineLevel="6">
      <c r="A355" s="48" t="s">
        <v>249</v>
      </c>
      <c r="B355" s="49" t="s">
        <v>13</v>
      </c>
      <c r="C355" s="49" t="s">
        <v>255</v>
      </c>
      <c r="D355" s="49" t="s">
        <v>93</v>
      </c>
      <c r="E355" s="49"/>
      <c r="F355" s="87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7">
        <v>0</v>
      </c>
    </row>
    <row r="356" spans="1:24" s="26" customFormat="1" ht="47.25" outlineLevel="6">
      <c r="A356" s="48" t="s">
        <v>245</v>
      </c>
      <c r="B356" s="49" t="s">
        <v>13</v>
      </c>
      <c r="C356" s="49" t="s">
        <v>255</v>
      </c>
      <c r="D356" s="49" t="s">
        <v>246</v>
      </c>
      <c r="E356" s="49"/>
      <c r="F356" s="87">
        <v>341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7">
        <v>341</v>
      </c>
    </row>
    <row r="357" spans="1:24" s="26" customFormat="1" ht="15.75" outlineLevel="6">
      <c r="A357" s="5" t="s">
        <v>96</v>
      </c>
      <c r="B357" s="6" t="s">
        <v>13</v>
      </c>
      <c r="C357" s="6" t="s">
        <v>255</v>
      </c>
      <c r="D357" s="6" t="s">
        <v>97</v>
      </c>
      <c r="E357" s="6"/>
      <c r="F357" s="86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6">
        <f>X358</f>
        <v>0</v>
      </c>
    </row>
    <row r="358" spans="1:24" s="26" customFormat="1" ht="31.5" outlineLevel="6">
      <c r="A358" s="48" t="s">
        <v>98</v>
      </c>
      <c r="B358" s="49" t="s">
        <v>13</v>
      </c>
      <c r="C358" s="49" t="s">
        <v>255</v>
      </c>
      <c r="D358" s="49" t="s">
        <v>99</v>
      </c>
      <c r="E358" s="49"/>
      <c r="F358" s="87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7">
        <v>0</v>
      </c>
    </row>
    <row r="359" spans="1:24" s="26" customFormat="1" ht="15.75" outlineLevel="6">
      <c r="A359" s="51" t="s">
        <v>138</v>
      </c>
      <c r="B359" s="19" t="s">
        <v>13</v>
      </c>
      <c r="C359" s="19" t="s">
        <v>257</v>
      </c>
      <c r="D359" s="19" t="s">
        <v>5</v>
      </c>
      <c r="E359" s="19"/>
      <c r="F359" s="85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5">
        <f>X360</f>
        <v>0</v>
      </c>
    </row>
    <row r="360" spans="1:24" s="26" customFormat="1" ht="15.75" outlineLevel="6">
      <c r="A360" s="5" t="s">
        <v>355</v>
      </c>
      <c r="B360" s="6" t="s">
        <v>13</v>
      </c>
      <c r="C360" s="6" t="s">
        <v>257</v>
      </c>
      <c r="D360" s="6" t="s">
        <v>354</v>
      </c>
      <c r="E360" s="6"/>
      <c r="F360" s="86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6">
        <v>0</v>
      </c>
    </row>
    <row r="361" spans="1:24" s="26" customFormat="1" ht="19.5" customHeight="1" outlineLevel="6">
      <c r="A361" s="71" t="s">
        <v>225</v>
      </c>
      <c r="B361" s="12" t="s">
        <v>13</v>
      </c>
      <c r="C361" s="12" t="s">
        <v>292</v>
      </c>
      <c r="D361" s="12" t="s">
        <v>5</v>
      </c>
      <c r="E361" s="12"/>
      <c r="F361" s="89">
        <f>F362</f>
        <v>13734.1</v>
      </c>
      <c r="G361" s="13">
        <f aca="true" t="shared" si="39" ref="G361:V361">G363</f>
        <v>0</v>
      </c>
      <c r="H361" s="13">
        <f t="shared" si="39"/>
        <v>0</v>
      </c>
      <c r="I361" s="13">
        <f t="shared" si="39"/>
        <v>0</v>
      </c>
      <c r="J361" s="13">
        <f t="shared" si="39"/>
        <v>0</v>
      </c>
      <c r="K361" s="13">
        <f t="shared" si="39"/>
        <v>0</v>
      </c>
      <c r="L361" s="13">
        <f t="shared" si="39"/>
        <v>0</v>
      </c>
      <c r="M361" s="13">
        <f t="shared" si="39"/>
        <v>0</v>
      </c>
      <c r="N361" s="13">
        <f t="shared" si="39"/>
        <v>0</v>
      </c>
      <c r="O361" s="13">
        <f t="shared" si="39"/>
        <v>0</v>
      </c>
      <c r="P361" s="13">
        <f t="shared" si="39"/>
        <v>0</v>
      </c>
      <c r="Q361" s="13">
        <f t="shared" si="39"/>
        <v>0</v>
      </c>
      <c r="R361" s="13">
        <f t="shared" si="39"/>
        <v>0</v>
      </c>
      <c r="S361" s="13">
        <f t="shared" si="39"/>
        <v>0</v>
      </c>
      <c r="T361" s="13">
        <f t="shared" si="39"/>
        <v>0</v>
      </c>
      <c r="U361" s="13">
        <f t="shared" si="39"/>
        <v>0</v>
      </c>
      <c r="V361" s="13">
        <f t="shared" si="39"/>
        <v>0</v>
      </c>
      <c r="X361" s="89">
        <f>X362</f>
        <v>14234</v>
      </c>
    </row>
    <row r="362" spans="1:24" s="26" customFormat="1" ht="33" customHeight="1" outlineLevel="6">
      <c r="A362" s="71" t="s">
        <v>167</v>
      </c>
      <c r="B362" s="12" t="s">
        <v>13</v>
      </c>
      <c r="C362" s="12" t="s">
        <v>314</v>
      </c>
      <c r="D362" s="12" t="s">
        <v>5</v>
      </c>
      <c r="E362" s="12"/>
      <c r="F362" s="89">
        <f>F363</f>
        <v>13734.1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X362" s="89">
        <f>X363</f>
        <v>14234</v>
      </c>
    </row>
    <row r="363" spans="1:24" s="26" customFormat="1" ht="31.5" outlineLevel="6">
      <c r="A363" s="51" t="s">
        <v>139</v>
      </c>
      <c r="B363" s="19" t="s">
        <v>13</v>
      </c>
      <c r="C363" s="19" t="s">
        <v>315</v>
      </c>
      <c r="D363" s="19" t="s">
        <v>5</v>
      </c>
      <c r="E363" s="19"/>
      <c r="F363" s="85">
        <f>F364+F368+F370</f>
        <v>13734.1</v>
      </c>
      <c r="G363" s="7">
        <f aca="true" t="shared" si="40" ref="G363:V363">G364</f>
        <v>0</v>
      </c>
      <c r="H363" s="7">
        <f t="shared" si="40"/>
        <v>0</v>
      </c>
      <c r="I363" s="7">
        <f t="shared" si="40"/>
        <v>0</v>
      </c>
      <c r="J363" s="7">
        <f t="shared" si="40"/>
        <v>0</v>
      </c>
      <c r="K363" s="7">
        <f t="shared" si="40"/>
        <v>0</v>
      </c>
      <c r="L363" s="7">
        <f t="shared" si="40"/>
        <v>0</v>
      </c>
      <c r="M363" s="7">
        <f t="shared" si="40"/>
        <v>0</v>
      </c>
      <c r="N363" s="7">
        <f t="shared" si="40"/>
        <v>0</v>
      </c>
      <c r="O363" s="7">
        <f t="shared" si="40"/>
        <v>0</v>
      </c>
      <c r="P363" s="7">
        <f t="shared" si="40"/>
        <v>0</v>
      </c>
      <c r="Q363" s="7">
        <f t="shared" si="40"/>
        <v>0</v>
      </c>
      <c r="R363" s="7">
        <f t="shared" si="40"/>
        <v>0</v>
      </c>
      <c r="S363" s="7">
        <f t="shared" si="40"/>
        <v>0</v>
      </c>
      <c r="T363" s="7">
        <f t="shared" si="40"/>
        <v>0</v>
      </c>
      <c r="U363" s="7">
        <f t="shared" si="40"/>
        <v>0</v>
      </c>
      <c r="V363" s="7">
        <f t="shared" si="40"/>
        <v>0</v>
      </c>
      <c r="X363" s="85">
        <f>X364+X368+X370</f>
        <v>14234</v>
      </c>
    </row>
    <row r="364" spans="1:24" s="26" customFormat="1" ht="15.75" outlineLevel="6">
      <c r="A364" s="5" t="s">
        <v>111</v>
      </c>
      <c r="B364" s="6" t="s">
        <v>13</v>
      </c>
      <c r="C364" s="6" t="s">
        <v>315</v>
      </c>
      <c r="D364" s="6" t="s">
        <v>112</v>
      </c>
      <c r="E364" s="6"/>
      <c r="F364" s="86">
        <f>F365+F366+F367</f>
        <v>12700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6">
        <f>X365+X366+X367</f>
        <v>12700</v>
      </c>
    </row>
    <row r="365" spans="1:24" s="26" customFormat="1" ht="15.75" outlineLevel="6">
      <c r="A365" s="48" t="s">
        <v>243</v>
      </c>
      <c r="B365" s="49" t="s">
        <v>13</v>
      </c>
      <c r="C365" s="49" t="s">
        <v>315</v>
      </c>
      <c r="D365" s="49" t="s">
        <v>113</v>
      </c>
      <c r="E365" s="49"/>
      <c r="F365" s="87">
        <v>9000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87">
        <v>9000</v>
      </c>
    </row>
    <row r="366" spans="1:24" s="26" customFormat="1" ht="31.5" outlineLevel="6">
      <c r="A366" s="48" t="s">
        <v>250</v>
      </c>
      <c r="B366" s="49" t="s">
        <v>13</v>
      </c>
      <c r="C366" s="49" t="s">
        <v>315</v>
      </c>
      <c r="D366" s="49" t="s">
        <v>114</v>
      </c>
      <c r="E366" s="49"/>
      <c r="F366" s="87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87">
        <v>0</v>
      </c>
    </row>
    <row r="367" spans="1:24" s="26" customFormat="1" ht="47.25" outlineLevel="6">
      <c r="A367" s="48" t="s">
        <v>247</v>
      </c>
      <c r="B367" s="49" t="s">
        <v>13</v>
      </c>
      <c r="C367" s="49" t="s">
        <v>315</v>
      </c>
      <c r="D367" s="49" t="s">
        <v>248</v>
      </c>
      <c r="E367" s="49"/>
      <c r="F367" s="87">
        <v>3700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87">
        <v>3700</v>
      </c>
    </row>
    <row r="368" spans="1:24" s="26" customFormat="1" ht="15.75" outlineLevel="6">
      <c r="A368" s="5" t="s">
        <v>96</v>
      </c>
      <c r="B368" s="6" t="s">
        <v>13</v>
      </c>
      <c r="C368" s="6" t="s">
        <v>315</v>
      </c>
      <c r="D368" s="6" t="s">
        <v>97</v>
      </c>
      <c r="E368" s="6"/>
      <c r="F368" s="86">
        <f>F369</f>
        <v>977.1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86">
        <f>X369</f>
        <v>1477</v>
      </c>
    </row>
    <row r="369" spans="1:24" s="26" customFormat="1" ht="31.5" outlineLevel="6">
      <c r="A369" s="48" t="s">
        <v>98</v>
      </c>
      <c r="B369" s="49" t="s">
        <v>13</v>
      </c>
      <c r="C369" s="49" t="s">
        <v>315</v>
      </c>
      <c r="D369" s="49" t="s">
        <v>99</v>
      </c>
      <c r="E369" s="49"/>
      <c r="F369" s="87">
        <v>977.1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87">
        <v>1477</v>
      </c>
    </row>
    <row r="370" spans="1:24" s="26" customFormat="1" ht="15.75" outlineLevel="6">
      <c r="A370" s="5" t="s">
        <v>100</v>
      </c>
      <c r="B370" s="6" t="s">
        <v>13</v>
      </c>
      <c r="C370" s="6" t="s">
        <v>315</v>
      </c>
      <c r="D370" s="6" t="s">
        <v>101</v>
      </c>
      <c r="E370" s="6"/>
      <c r="F370" s="86">
        <f>F371+F372+F373</f>
        <v>57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86">
        <f>X371+X372+X373</f>
        <v>57</v>
      </c>
    </row>
    <row r="371" spans="1:24" s="26" customFormat="1" ht="15.75" outlineLevel="6">
      <c r="A371" s="48" t="s">
        <v>102</v>
      </c>
      <c r="B371" s="49" t="s">
        <v>13</v>
      </c>
      <c r="C371" s="49" t="s">
        <v>315</v>
      </c>
      <c r="D371" s="49" t="s">
        <v>104</v>
      </c>
      <c r="E371" s="49"/>
      <c r="F371" s="87">
        <v>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87">
        <v>2</v>
      </c>
    </row>
    <row r="372" spans="1:24" s="26" customFormat="1" ht="15.75" outlineLevel="6">
      <c r="A372" s="48" t="s">
        <v>103</v>
      </c>
      <c r="B372" s="49" t="s">
        <v>13</v>
      </c>
      <c r="C372" s="49" t="s">
        <v>315</v>
      </c>
      <c r="D372" s="49" t="s">
        <v>105</v>
      </c>
      <c r="E372" s="49"/>
      <c r="F372" s="87">
        <v>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87">
        <v>5</v>
      </c>
    </row>
    <row r="373" spans="1:24" s="26" customFormat="1" ht="15.75" outlineLevel="6">
      <c r="A373" s="48" t="s">
        <v>355</v>
      </c>
      <c r="B373" s="49" t="s">
        <v>13</v>
      </c>
      <c r="C373" s="49" t="s">
        <v>315</v>
      </c>
      <c r="D373" s="49" t="s">
        <v>354</v>
      </c>
      <c r="E373" s="49"/>
      <c r="F373" s="87">
        <v>50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7">
        <v>50</v>
      </c>
    </row>
    <row r="374" spans="1:24" s="26" customFormat="1" ht="17.25" customHeight="1" outlineLevel="6">
      <c r="A374" s="16" t="s">
        <v>72</v>
      </c>
      <c r="B374" s="17" t="s">
        <v>52</v>
      </c>
      <c r="C374" s="17" t="s">
        <v>251</v>
      </c>
      <c r="D374" s="17" t="s">
        <v>5</v>
      </c>
      <c r="E374" s="17"/>
      <c r="F374" s="82">
        <f>F375</f>
        <v>19130</v>
      </c>
      <c r="G374" s="18" t="e">
        <f>G375+#REF!+#REF!</f>
        <v>#REF!</v>
      </c>
      <c r="H374" s="18" t="e">
        <f>H375+#REF!+#REF!</f>
        <v>#REF!</v>
      </c>
      <c r="I374" s="18" t="e">
        <f>I375+#REF!+#REF!</f>
        <v>#REF!</v>
      </c>
      <c r="J374" s="18" t="e">
        <f>J375+#REF!+#REF!</f>
        <v>#REF!</v>
      </c>
      <c r="K374" s="18" t="e">
        <f>K375+#REF!+#REF!</f>
        <v>#REF!</v>
      </c>
      <c r="L374" s="18" t="e">
        <f>L375+#REF!+#REF!</f>
        <v>#REF!</v>
      </c>
      <c r="M374" s="18" t="e">
        <f>M375+#REF!+#REF!</f>
        <v>#REF!</v>
      </c>
      <c r="N374" s="18" t="e">
        <f>N375+#REF!+#REF!</f>
        <v>#REF!</v>
      </c>
      <c r="O374" s="18" t="e">
        <f>O375+#REF!+#REF!</f>
        <v>#REF!</v>
      </c>
      <c r="P374" s="18" t="e">
        <f>P375+#REF!+#REF!</f>
        <v>#REF!</v>
      </c>
      <c r="Q374" s="18" t="e">
        <f>Q375+#REF!+#REF!</f>
        <v>#REF!</v>
      </c>
      <c r="R374" s="18" t="e">
        <f>R375+#REF!+#REF!</f>
        <v>#REF!</v>
      </c>
      <c r="S374" s="18" t="e">
        <f>S375+#REF!+#REF!</f>
        <v>#REF!</v>
      </c>
      <c r="T374" s="18" t="e">
        <f>T375+#REF!+#REF!</f>
        <v>#REF!</v>
      </c>
      <c r="U374" s="18" t="e">
        <f>U375+#REF!+#REF!</f>
        <v>#REF!</v>
      </c>
      <c r="V374" s="18" t="e">
        <f>V375+#REF!+#REF!</f>
        <v>#REF!</v>
      </c>
      <c r="X374" s="82">
        <f>X375</f>
        <v>19030</v>
      </c>
    </row>
    <row r="375" spans="1:24" s="26" customFormat="1" ht="15.75" outlineLevel="3">
      <c r="A375" s="8" t="s">
        <v>38</v>
      </c>
      <c r="B375" s="9" t="s">
        <v>14</v>
      </c>
      <c r="C375" s="9" t="s">
        <v>251</v>
      </c>
      <c r="D375" s="9" t="s">
        <v>5</v>
      </c>
      <c r="E375" s="9"/>
      <c r="F375" s="83">
        <f>F376+F391+F395+F399</f>
        <v>19130</v>
      </c>
      <c r="G375" s="10" t="e">
        <f>G376+#REF!+#REF!</f>
        <v>#REF!</v>
      </c>
      <c r="H375" s="10" t="e">
        <f>H376+#REF!+#REF!</f>
        <v>#REF!</v>
      </c>
      <c r="I375" s="10" t="e">
        <f>I376+#REF!+#REF!</f>
        <v>#REF!</v>
      </c>
      <c r="J375" s="10" t="e">
        <f>J376+#REF!+#REF!</f>
        <v>#REF!</v>
      </c>
      <c r="K375" s="10" t="e">
        <f>K376+#REF!+#REF!</f>
        <v>#REF!</v>
      </c>
      <c r="L375" s="10" t="e">
        <f>L376+#REF!+#REF!</f>
        <v>#REF!</v>
      </c>
      <c r="M375" s="10" t="e">
        <f>M376+#REF!+#REF!</f>
        <v>#REF!</v>
      </c>
      <c r="N375" s="10" t="e">
        <f>N376+#REF!+#REF!</f>
        <v>#REF!</v>
      </c>
      <c r="O375" s="10" t="e">
        <f>O376+#REF!+#REF!</f>
        <v>#REF!</v>
      </c>
      <c r="P375" s="10" t="e">
        <f>P376+#REF!+#REF!</f>
        <v>#REF!</v>
      </c>
      <c r="Q375" s="10" t="e">
        <f>Q376+#REF!+#REF!</f>
        <v>#REF!</v>
      </c>
      <c r="R375" s="10" t="e">
        <f>R376+#REF!+#REF!</f>
        <v>#REF!</v>
      </c>
      <c r="S375" s="10" t="e">
        <f>S376+#REF!+#REF!</f>
        <v>#REF!</v>
      </c>
      <c r="T375" s="10" t="e">
        <f>T376+#REF!+#REF!</f>
        <v>#REF!</v>
      </c>
      <c r="U375" s="10" t="e">
        <f>U376+#REF!+#REF!</f>
        <v>#REF!</v>
      </c>
      <c r="V375" s="10" t="e">
        <f>V376+#REF!+#REF!</f>
        <v>#REF!</v>
      </c>
      <c r="X375" s="83">
        <f>X376+X391+X395+X399</f>
        <v>19030</v>
      </c>
    </row>
    <row r="376" spans="1:24" s="26" customFormat="1" ht="19.5" customHeight="1" outlineLevel="3">
      <c r="A376" s="14" t="s">
        <v>168</v>
      </c>
      <c r="B376" s="12" t="s">
        <v>14</v>
      </c>
      <c r="C376" s="12" t="s">
        <v>316</v>
      </c>
      <c r="D376" s="12" t="s">
        <v>5</v>
      </c>
      <c r="E376" s="12"/>
      <c r="F376" s="89">
        <f>F377+F383</f>
        <v>19000</v>
      </c>
      <c r="G376" s="13">
        <f aca="true" t="shared" si="41" ref="G376:V376">G384</f>
        <v>0</v>
      </c>
      <c r="H376" s="13">
        <f t="shared" si="41"/>
        <v>0</v>
      </c>
      <c r="I376" s="13">
        <f t="shared" si="41"/>
        <v>0</v>
      </c>
      <c r="J376" s="13">
        <f t="shared" si="41"/>
        <v>0</v>
      </c>
      <c r="K376" s="13">
        <f t="shared" si="41"/>
        <v>0</v>
      </c>
      <c r="L376" s="13">
        <f t="shared" si="41"/>
        <v>0</v>
      </c>
      <c r="M376" s="13">
        <f t="shared" si="41"/>
        <v>0</v>
      </c>
      <c r="N376" s="13">
        <f t="shared" si="41"/>
        <v>0</v>
      </c>
      <c r="O376" s="13">
        <f t="shared" si="41"/>
        <v>0</v>
      </c>
      <c r="P376" s="13">
        <f t="shared" si="41"/>
        <v>0</v>
      </c>
      <c r="Q376" s="13">
        <f t="shared" si="41"/>
        <v>0</v>
      </c>
      <c r="R376" s="13">
        <f t="shared" si="41"/>
        <v>0</v>
      </c>
      <c r="S376" s="13">
        <f t="shared" si="41"/>
        <v>0</v>
      </c>
      <c r="T376" s="13">
        <f t="shared" si="41"/>
        <v>0</v>
      </c>
      <c r="U376" s="13">
        <f t="shared" si="41"/>
        <v>0</v>
      </c>
      <c r="V376" s="13">
        <f t="shared" si="41"/>
        <v>0</v>
      </c>
      <c r="X376" s="89">
        <f>X377+X383</f>
        <v>19000</v>
      </c>
    </row>
    <row r="377" spans="1:24" s="26" customFormat="1" ht="19.5" customHeight="1" outlineLevel="3">
      <c r="A377" s="51" t="s">
        <v>122</v>
      </c>
      <c r="B377" s="19" t="s">
        <v>14</v>
      </c>
      <c r="C377" s="19" t="s">
        <v>317</v>
      </c>
      <c r="D377" s="19" t="s">
        <v>5</v>
      </c>
      <c r="E377" s="19"/>
      <c r="F377" s="85">
        <f>F378</f>
        <v>0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X377" s="85">
        <f>X378</f>
        <v>0</v>
      </c>
    </row>
    <row r="378" spans="1:24" s="26" customFormat="1" ht="32.25" customHeight="1" outlineLevel="3">
      <c r="A378" s="78" t="s">
        <v>169</v>
      </c>
      <c r="B378" s="6" t="s">
        <v>14</v>
      </c>
      <c r="C378" s="6" t="s">
        <v>318</v>
      </c>
      <c r="D378" s="6" t="s">
        <v>5</v>
      </c>
      <c r="E378" s="6"/>
      <c r="F378" s="86">
        <f>F379+F381</f>
        <v>0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X378" s="86">
        <f>X379+X381</f>
        <v>0</v>
      </c>
    </row>
    <row r="379" spans="1:24" s="26" customFormat="1" ht="19.5" customHeight="1" outlineLevel="3">
      <c r="A379" s="48" t="s">
        <v>96</v>
      </c>
      <c r="B379" s="49" t="s">
        <v>14</v>
      </c>
      <c r="C379" s="49" t="s">
        <v>318</v>
      </c>
      <c r="D379" s="49" t="s">
        <v>97</v>
      </c>
      <c r="E379" s="49"/>
      <c r="F379" s="101">
        <f>F380</f>
        <v>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X379" s="101">
        <f>X380</f>
        <v>0</v>
      </c>
    </row>
    <row r="380" spans="1:24" s="26" customFormat="1" ht="19.5" customHeight="1" outlineLevel="3">
      <c r="A380" s="48" t="s">
        <v>98</v>
      </c>
      <c r="B380" s="49" t="s">
        <v>14</v>
      </c>
      <c r="C380" s="49" t="s">
        <v>318</v>
      </c>
      <c r="D380" s="49" t="s">
        <v>99</v>
      </c>
      <c r="E380" s="49"/>
      <c r="F380" s="101">
        <v>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X380" s="101">
        <v>0</v>
      </c>
    </row>
    <row r="381" spans="1:24" s="26" customFormat="1" ht="19.5" customHeight="1" outlineLevel="3">
      <c r="A381" s="48" t="s">
        <v>377</v>
      </c>
      <c r="B381" s="49" t="s">
        <v>14</v>
      </c>
      <c r="C381" s="49" t="s">
        <v>318</v>
      </c>
      <c r="D381" s="49" t="s">
        <v>376</v>
      </c>
      <c r="E381" s="49"/>
      <c r="F381" s="101">
        <f>F382</f>
        <v>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X381" s="101">
        <f>X382</f>
        <v>0</v>
      </c>
    </row>
    <row r="382" spans="1:24" s="26" customFormat="1" ht="33.75" customHeight="1" outlineLevel="3">
      <c r="A382" s="48" t="s">
        <v>378</v>
      </c>
      <c r="B382" s="49" t="s">
        <v>14</v>
      </c>
      <c r="C382" s="49" t="s">
        <v>318</v>
      </c>
      <c r="D382" s="49" t="s">
        <v>375</v>
      </c>
      <c r="E382" s="49"/>
      <c r="F382" s="101">
        <v>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X382" s="101">
        <v>0</v>
      </c>
    </row>
    <row r="383" spans="1:24" s="26" customFormat="1" ht="35.25" customHeight="1" outlineLevel="3">
      <c r="A383" s="65" t="s">
        <v>170</v>
      </c>
      <c r="B383" s="19" t="s">
        <v>14</v>
      </c>
      <c r="C383" s="19" t="s">
        <v>319</v>
      </c>
      <c r="D383" s="19" t="s">
        <v>5</v>
      </c>
      <c r="E383" s="19"/>
      <c r="F383" s="85">
        <f>F384+F388</f>
        <v>19000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X383" s="85">
        <f>X384+X388</f>
        <v>19000</v>
      </c>
    </row>
    <row r="384" spans="1:24" s="26" customFormat="1" ht="31.5" outlineLevel="3">
      <c r="A384" s="5" t="s">
        <v>171</v>
      </c>
      <c r="B384" s="6" t="s">
        <v>14</v>
      </c>
      <c r="C384" s="6" t="s">
        <v>320</v>
      </c>
      <c r="D384" s="6" t="s">
        <v>5</v>
      </c>
      <c r="E384" s="6"/>
      <c r="F384" s="86">
        <f>F385</f>
        <v>11000</v>
      </c>
      <c r="G384" s="7">
        <f aca="true" t="shared" si="42" ref="G384:V384">G386</f>
        <v>0</v>
      </c>
      <c r="H384" s="7">
        <f t="shared" si="42"/>
        <v>0</v>
      </c>
      <c r="I384" s="7">
        <f t="shared" si="42"/>
        <v>0</v>
      </c>
      <c r="J384" s="7">
        <f t="shared" si="42"/>
        <v>0</v>
      </c>
      <c r="K384" s="7">
        <f t="shared" si="42"/>
        <v>0</v>
      </c>
      <c r="L384" s="7">
        <f t="shared" si="42"/>
        <v>0</v>
      </c>
      <c r="M384" s="7">
        <f t="shared" si="42"/>
        <v>0</v>
      </c>
      <c r="N384" s="7">
        <f t="shared" si="42"/>
        <v>0</v>
      </c>
      <c r="O384" s="7">
        <f t="shared" si="42"/>
        <v>0</v>
      </c>
      <c r="P384" s="7">
        <f t="shared" si="42"/>
        <v>0</v>
      </c>
      <c r="Q384" s="7">
        <f t="shared" si="42"/>
        <v>0</v>
      </c>
      <c r="R384" s="7">
        <f t="shared" si="42"/>
        <v>0</v>
      </c>
      <c r="S384" s="7">
        <f t="shared" si="42"/>
        <v>0</v>
      </c>
      <c r="T384" s="7">
        <f t="shared" si="42"/>
        <v>0</v>
      </c>
      <c r="U384" s="7">
        <f t="shared" si="42"/>
        <v>0</v>
      </c>
      <c r="V384" s="7">
        <f t="shared" si="42"/>
        <v>0</v>
      </c>
      <c r="X384" s="86">
        <f>X385</f>
        <v>11000</v>
      </c>
    </row>
    <row r="385" spans="1:24" s="26" customFormat="1" ht="15.75" outlineLevel="3">
      <c r="A385" s="48" t="s">
        <v>119</v>
      </c>
      <c r="B385" s="49" t="s">
        <v>14</v>
      </c>
      <c r="C385" s="49" t="s">
        <v>320</v>
      </c>
      <c r="D385" s="49" t="s">
        <v>120</v>
      </c>
      <c r="E385" s="49"/>
      <c r="F385" s="87">
        <f>F386+F387</f>
        <v>11000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87">
        <f>X386+X387</f>
        <v>11000</v>
      </c>
    </row>
    <row r="386" spans="1:24" s="26" customFormat="1" ht="47.25" outlineLevel="3">
      <c r="A386" s="57" t="s">
        <v>200</v>
      </c>
      <c r="B386" s="49" t="s">
        <v>14</v>
      </c>
      <c r="C386" s="49" t="s">
        <v>320</v>
      </c>
      <c r="D386" s="49" t="s">
        <v>85</v>
      </c>
      <c r="E386" s="49"/>
      <c r="F386" s="87">
        <v>11000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87">
        <v>11000</v>
      </c>
    </row>
    <row r="387" spans="1:24" s="26" customFormat="1" ht="15.75" outlineLevel="3">
      <c r="A387" s="60" t="s">
        <v>86</v>
      </c>
      <c r="B387" s="49" t="s">
        <v>14</v>
      </c>
      <c r="C387" s="49" t="s">
        <v>341</v>
      </c>
      <c r="D387" s="49" t="s">
        <v>87</v>
      </c>
      <c r="E387" s="49"/>
      <c r="F387" s="87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7">
        <v>0</v>
      </c>
    </row>
    <row r="388" spans="1:24" s="26" customFormat="1" ht="31.5" outlineLevel="3">
      <c r="A388" s="5" t="s">
        <v>172</v>
      </c>
      <c r="B388" s="6" t="s">
        <v>14</v>
      </c>
      <c r="C388" s="6" t="s">
        <v>321</v>
      </c>
      <c r="D388" s="6" t="s">
        <v>5</v>
      </c>
      <c r="E388" s="6"/>
      <c r="F388" s="86">
        <f>F389</f>
        <v>8000</v>
      </c>
      <c r="G388" s="7">
        <f aca="true" t="shared" si="43" ref="G388:V388">G390</f>
        <v>0</v>
      </c>
      <c r="H388" s="7">
        <f t="shared" si="43"/>
        <v>0</v>
      </c>
      <c r="I388" s="7">
        <f t="shared" si="43"/>
        <v>0</v>
      </c>
      <c r="J388" s="7">
        <f t="shared" si="43"/>
        <v>0</v>
      </c>
      <c r="K388" s="7">
        <f t="shared" si="43"/>
        <v>0</v>
      </c>
      <c r="L388" s="7">
        <f t="shared" si="43"/>
        <v>0</v>
      </c>
      <c r="M388" s="7">
        <f t="shared" si="43"/>
        <v>0</v>
      </c>
      <c r="N388" s="7">
        <f t="shared" si="43"/>
        <v>0</v>
      </c>
      <c r="O388" s="7">
        <f t="shared" si="43"/>
        <v>0</v>
      </c>
      <c r="P388" s="7">
        <f t="shared" si="43"/>
        <v>0</v>
      </c>
      <c r="Q388" s="7">
        <f t="shared" si="43"/>
        <v>0</v>
      </c>
      <c r="R388" s="7">
        <f t="shared" si="43"/>
        <v>0</v>
      </c>
      <c r="S388" s="7">
        <f t="shared" si="43"/>
        <v>0</v>
      </c>
      <c r="T388" s="7">
        <f t="shared" si="43"/>
        <v>0</v>
      </c>
      <c r="U388" s="7">
        <f t="shared" si="43"/>
        <v>0</v>
      </c>
      <c r="V388" s="7">
        <f t="shared" si="43"/>
        <v>0</v>
      </c>
      <c r="X388" s="86">
        <f>X389</f>
        <v>8000</v>
      </c>
    </row>
    <row r="389" spans="1:24" s="26" customFormat="1" ht="15.75" outlineLevel="3">
      <c r="A389" s="48" t="s">
        <v>119</v>
      </c>
      <c r="B389" s="49" t="s">
        <v>14</v>
      </c>
      <c r="C389" s="49" t="s">
        <v>321</v>
      </c>
      <c r="D389" s="49" t="s">
        <v>120</v>
      </c>
      <c r="E389" s="49"/>
      <c r="F389" s="87">
        <f>F390</f>
        <v>8000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7">
        <f>X390</f>
        <v>8000</v>
      </c>
    </row>
    <row r="390" spans="1:24" s="26" customFormat="1" ht="47.25" outlineLevel="3">
      <c r="A390" s="57" t="s">
        <v>200</v>
      </c>
      <c r="B390" s="49" t="s">
        <v>14</v>
      </c>
      <c r="C390" s="49" t="s">
        <v>321</v>
      </c>
      <c r="D390" s="49" t="s">
        <v>85</v>
      </c>
      <c r="E390" s="49"/>
      <c r="F390" s="87">
        <v>8000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v>8000</v>
      </c>
    </row>
    <row r="391" spans="1:24" s="26" customFormat="1" ht="15.75" outlineLevel="3">
      <c r="A391" s="8" t="s">
        <v>229</v>
      </c>
      <c r="B391" s="9" t="s">
        <v>14</v>
      </c>
      <c r="C391" s="9" t="s">
        <v>322</v>
      </c>
      <c r="D391" s="9" t="s">
        <v>5</v>
      </c>
      <c r="E391" s="9"/>
      <c r="F391" s="83">
        <f>F392</f>
        <v>80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3">
        <f>X392</f>
        <v>30</v>
      </c>
    </row>
    <row r="392" spans="1:24" s="26" customFormat="1" ht="36" customHeight="1" outlineLevel="3">
      <c r="A392" s="78" t="s">
        <v>173</v>
      </c>
      <c r="B392" s="6" t="s">
        <v>14</v>
      </c>
      <c r="C392" s="6" t="s">
        <v>323</v>
      </c>
      <c r="D392" s="6" t="s">
        <v>5</v>
      </c>
      <c r="E392" s="6"/>
      <c r="F392" s="86">
        <f>F393</f>
        <v>80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6">
        <f>X393</f>
        <v>30</v>
      </c>
    </row>
    <row r="393" spans="1:24" s="26" customFormat="1" ht="15.75" outlineLevel="3">
      <c r="A393" s="48" t="s">
        <v>96</v>
      </c>
      <c r="B393" s="49" t="s">
        <v>14</v>
      </c>
      <c r="C393" s="49" t="s">
        <v>323</v>
      </c>
      <c r="D393" s="49" t="s">
        <v>97</v>
      </c>
      <c r="E393" s="49"/>
      <c r="F393" s="87">
        <f>F394</f>
        <v>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</f>
        <v>30</v>
      </c>
    </row>
    <row r="394" spans="1:24" s="26" customFormat="1" ht="31.5" outlineLevel="3">
      <c r="A394" s="48" t="s">
        <v>98</v>
      </c>
      <c r="B394" s="49" t="s">
        <v>14</v>
      </c>
      <c r="C394" s="49" t="s">
        <v>323</v>
      </c>
      <c r="D394" s="49" t="s">
        <v>99</v>
      </c>
      <c r="E394" s="49"/>
      <c r="F394" s="87">
        <v>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7">
        <v>30</v>
      </c>
    </row>
    <row r="395" spans="1:24" s="26" customFormat="1" ht="15.75" outlineLevel="3">
      <c r="A395" s="8" t="s">
        <v>230</v>
      </c>
      <c r="B395" s="9" t="s">
        <v>14</v>
      </c>
      <c r="C395" s="9" t="s">
        <v>324</v>
      </c>
      <c r="D395" s="9" t="s">
        <v>5</v>
      </c>
      <c r="E395" s="9"/>
      <c r="F395" s="83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3">
        <f>X396</f>
        <v>0</v>
      </c>
    </row>
    <row r="396" spans="1:24" s="26" customFormat="1" ht="31.5" outlineLevel="3">
      <c r="A396" s="78" t="s">
        <v>174</v>
      </c>
      <c r="B396" s="6" t="s">
        <v>14</v>
      </c>
      <c r="C396" s="6" t="s">
        <v>325</v>
      </c>
      <c r="D396" s="6" t="s">
        <v>5</v>
      </c>
      <c r="E396" s="6"/>
      <c r="F396" s="86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6">
        <f>X397</f>
        <v>0</v>
      </c>
    </row>
    <row r="397" spans="1:24" s="26" customFormat="1" ht="15.75" outlineLevel="3">
      <c r="A397" s="48" t="s">
        <v>96</v>
      </c>
      <c r="B397" s="49" t="s">
        <v>14</v>
      </c>
      <c r="C397" s="49" t="s">
        <v>325</v>
      </c>
      <c r="D397" s="49" t="s">
        <v>97</v>
      </c>
      <c r="E397" s="49"/>
      <c r="F397" s="87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7">
        <f>X398</f>
        <v>0</v>
      </c>
    </row>
    <row r="398" spans="1:24" s="26" customFormat="1" ht="31.5" outlineLevel="3">
      <c r="A398" s="48" t="s">
        <v>98</v>
      </c>
      <c r="B398" s="49" t="s">
        <v>14</v>
      </c>
      <c r="C398" s="49" t="s">
        <v>325</v>
      </c>
      <c r="D398" s="49" t="s">
        <v>99</v>
      </c>
      <c r="E398" s="49"/>
      <c r="F398" s="87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7">
        <v>0</v>
      </c>
    </row>
    <row r="399" spans="1:24" s="26" customFormat="1" ht="15.75" outlineLevel="3">
      <c r="A399" s="8" t="s">
        <v>231</v>
      </c>
      <c r="B399" s="9" t="s">
        <v>14</v>
      </c>
      <c r="C399" s="9" t="s">
        <v>326</v>
      </c>
      <c r="D399" s="9" t="s">
        <v>5</v>
      </c>
      <c r="E399" s="9"/>
      <c r="F399" s="83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3">
        <f>X400</f>
        <v>0</v>
      </c>
    </row>
    <row r="400" spans="1:24" s="26" customFormat="1" ht="31.5" outlineLevel="3">
      <c r="A400" s="78" t="s">
        <v>175</v>
      </c>
      <c r="B400" s="6" t="s">
        <v>14</v>
      </c>
      <c r="C400" s="6" t="s">
        <v>327</v>
      </c>
      <c r="D400" s="6" t="s">
        <v>5</v>
      </c>
      <c r="E400" s="6"/>
      <c r="F400" s="86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86">
        <f>X401</f>
        <v>0</v>
      </c>
    </row>
    <row r="401" spans="1:24" s="26" customFormat="1" ht="15.75" outlineLevel="3">
      <c r="A401" s="48" t="s">
        <v>96</v>
      </c>
      <c r="B401" s="49" t="s">
        <v>14</v>
      </c>
      <c r="C401" s="49" t="s">
        <v>327</v>
      </c>
      <c r="D401" s="49" t="s">
        <v>97</v>
      </c>
      <c r="E401" s="49"/>
      <c r="F401" s="87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87">
        <f>X402</f>
        <v>0</v>
      </c>
    </row>
    <row r="402" spans="1:24" s="26" customFormat="1" ht="31.5" outlineLevel="3">
      <c r="A402" s="48" t="s">
        <v>98</v>
      </c>
      <c r="B402" s="49" t="s">
        <v>14</v>
      </c>
      <c r="C402" s="49" t="s">
        <v>327</v>
      </c>
      <c r="D402" s="49" t="s">
        <v>99</v>
      </c>
      <c r="E402" s="49"/>
      <c r="F402" s="87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87">
        <v>0</v>
      </c>
    </row>
    <row r="403" spans="1:24" s="26" customFormat="1" ht="17.25" customHeight="1" outlineLevel="6">
      <c r="A403" s="16" t="s">
        <v>51</v>
      </c>
      <c r="B403" s="17" t="s">
        <v>50</v>
      </c>
      <c r="C403" s="17" t="s">
        <v>251</v>
      </c>
      <c r="D403" s="17" t="s">
        <v>5</v>
      </c>
      <c r="E403" s="17"/>
      <c r="F403" s="18">
        <f>F404+F410+F419+F425</f>
        <v>5326</v>
      </c>
      <c r="G403" s="18" t="e">
        <f aca="true" t="shared" si="44" ref="G403:V403">G404+G410+G419</f>
        <v>#REF!</v>
      </c>
      <c r="H403" s="18" t="e">
        <f t="shared" si="44"/>
        <v>#REF!</v>
      </c>
      <c r="I403" s="18" t="e">
        <f t="shared" si="44"/>
        <v>#REF!</v>
      </c>
      <c r="J403" s="18" t="e">
        <f t="shared" si="44"/>
        <v>#REF!</v>
      </c>
      <c r="K403" s="18" t="e">
        <f t="shared" si="44"/>
        <v>#REF!</v>
      </c>
      <c r="L403" s="18" t="e">
        <f t="shared" si="44"/>
        <v>#REF!</v>
      </c>
      <c r="M403" s="18" t="e">
        <f t="shared" si="44"/>
        <v>#REF!</v>
      </c>
      <c r="N403" s="18" t="e">
        <f t="shared" si="44"/>
        <v>#REF!</v>
      </c>
      <c r="O403" s="18" t="e">
        <f t="shared" si="44"/>
        <v>#REF!</v>
      </c>
      <c r="P403" s="18" t="e">
        <f t="shared" si="44"/>
        <v>#REF!</v>
      </c>
      <c r="Q403" s="18" t="e">
        <f t="shared" si="44"/>
        <v>#REF!</v>
      </c>
      <c r="R403" s="18" t="e">
        <f t="shared" si="44"/>
        <v>#REF!</v>
      </c>
      <c r="S403" s="18" t="e">
        <f t="shared" si="44"/>
        <v>#REF!</v>
      </c>
      <c r="T403" s="18" t="e">
        <f t="shared" si="44"/>
        <v>#REF!</v>
      </c>
      <c r="U403" s="18" t="e">
        <f t="shared" si="44"/>
        <v>#REF!</v>
      </c>
      <c r="V403" s="18" t="e">
        <f t="shared" si="44"/>
        <v>#REF!</v>
      </c>
      <c r="X403" s="18">
        <f>X404+X410+X419+X425</f>
        <v>5198</v>
      </c>
    </row>
    <row r="404" spans="1:24" s="26" customFormat="1" ht="15.75" outlineLevel="3">
      <c r="A404" s="74" t="s">
        <v>40</v>
      </c>
      <c r="B404" s="32" t="s">
        <v>15</v>
      </c>
      <c r="C404" s="32" t="s">
        <v>251</v>
      </c>
      <c r="D404" s="32" t="s">
        <v>5</v>
      </c>
      <c r="E404" s="32"/>
      <c r="F404" s="67">
        <f>F405</f>
        <v>576</v>
      </c>
      <c r="G404" s="10">
        <f aca="true" t="shared" si="45" ref="G404:V404">G406</f>
        <v>0</v>
      </c>
      <c r="H404" s="10">
        <f t="shared" si="45"/>
        <v>0</v>
      </c>
      <c r="I404" s="10">
        <f t="shared" si="45"/>
        <v>0</v>
      </c>
      <c r="J404" s="10">
        <f t="shared" si="45"/>
        <v>0</v>
      </c>
      <c r="K404" s="10">
        <f t="shared" si="45"/>
        <v>0</v>
      </c>
      <c r="L404" s="10">
        <f t="shared" si="45"/>
        <v>0</v>
      </c>
      <c r="M404" s="10">
        <f t="shared" si="45"/>
        <v>0</v>
      </c>
      <c r="N404" s="10">
        <f t="shared" si="45"/>
        <v>0</v>
      </c>
      <c r="O404" s="10">
        <f t="shared" si="45"/>
        <v>0</v>
      </c>
      <c r="P404" s="10">
        <f t="shared" si="45"/>
        <v>0</v>
      </c>
      <c r="Q404" s="10">
        <f t="shared" si="45"/>
        <v>0</v>
      </c>
      <c r="R404" s="10">
        <f t="shared" si="45"/>
        <v>0</v>
      </c>
      <c r="S404" s="10">
        <f t="shared" si="45"/>
        <v>0</v>
      </c>
      <c r="T404" s="10">
        <f t="shared" si="45"/>
        <v>0</v>
      </c>
      <c r="U404" s="10">
        <f t="shared" si="45"/>
        <v>0</v>
      </c>
      <c r="V404" s="10">
        <f t="shared" si="45"/>
        <v>0</v>
      </c>
      <c r="X404" s="67">
        <f>X405</f>
        <v>576</v>
      </c>
    </row>
    <row r="405" spans="1:24" s="26" customFormat="1" ht="31.5" outlineLevel="3">
      <c r="A405" s="22" t="s">
        <v>134</v>
      </c>
      <c r="B405" s="9" t="s">
        <v>15</v>
      </c>
      <c r="C405" s="9" t="s">
        <v>252</v>
      </c>
      <c r="D405" s="9" t="s">
        <v>5</v>
      </c>
      <c r="E405" s="9"/>
      <c r="F405" s="83">
        <f>F406</f>
        <v>576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X405" s="83">
        <f>X406</f>
        <v>576</v>
      </c>
    </row>
    <row r="406" spans="1:24" s="15" customFormat="1" ht="30.75" customHeight="1" outlineLevel="3">
      <c r="A406" s="22" t="s">
        <v>136</v>
      </c>
      <c r="B406" s="12" t="s">
        <v>15</v>
      </c>
      <c r="C406" s="12" t="s">
        <v>253</v>
      </c>
      <c r="D406" s="12" t="s">
        <v>5</v>
      </c>
      <c r="E406" s="12"/>
      <c r="F406" s="89">
        <f>F407</f>
        <v>576</v>
      </c>
      <c r="G406" s="13">
        <f aca="true" t="shared" si="46" ref="G406:V407">G407</f>
        <v>0</v>
      </c>
      <c r="H406" s="13">
        <f t="shared" si="46"/>
        <v>0</v>
      </c>
      <c r="I406" s="13">
        <f t="shared" si="46"/>
        <v>0</v>
      </c>
      <c r="J406" s="13">
        <f t="shared" si="46"/>
        <v>0</v>
      </c>
      <c r="K406" s="13">
        <f t="shared" si="46"/>
        <v>0</v>
      </c>
      <c r="L406" s="13">
        <f t="shared" si="46"/>
        <v>0</v>
      </c>
      <c r="M406" s="13">
        <f t="shared" si="46"/>
        <v>0</v>
      </c>
      <c r="N406" s="13">
        <f t="shared" si="46"/>
        <v>0</v>
      </c>
      <c r="O406" s="13">
        <f t="shared" si="46"/>
        <v>0</v>
      </c>
      <c r="P406" s="13">
        <f t="shared" si="46"/>
        <v>0</v>
      </c>
      <c r="Q406" s="13">
        <f t="shared" si="46"/>
        <v>0</v>
      </c>
      <c r="R406" s="13">
        <f t="shared" si="46"/>
        <v>0</v>
      </c>
      <c r="S406" s="13">
        <f t="shared" si="46"/>
        <v>0</v>
      </c>
      <c r="T406" s="13">
        <f t="shared" si="46"/>
        <v>0</v>
      </c>
      <c r="U406" s="13">
        <f t="shared" si="46"/>
        <v>0</v>
      </c>
      <c r="V406" s="13">
        <f t="shared" si="46"/>
        <v>0</v>
      </c>
      <c r="X406" s="89">
        <f>X407</f>
        <v>576</v>
      </c>
    </row>
    <row r="407" spans="1:24" s="26" customFormat="1" ht="33" customHeight="1" outlineLevel="4">
      <c r="A407" s="51" t="s">
        <v>176</v>
      </c>
      <c r="B407" s="19" t="s">
        <v>15</v>
      </c>
      <c r="C407" s="19" t="s">
        <v>328</v>
      </c>
      <c r="D407" s="19" t="s">
        <v>5</v>
      </c>
      <c r="E407" s="19"/>
      <c r="F407" s="85">
        <f>F408</f>
        <v>576</v>
      </c>
      <c r="G407" s="7">
        <f t="shared" si="46"/>
        <v>0</v>
      </c>
      <c r="H407" s="7">
        <f t="shared" si="46"/>
        <v>0</v>
      </c>
      <c r="I407" s="7">
        <f t="shared" si="46"/>
        <v>0</v>
      </c>
      <c r="J407" s="7">
        <f t="shared" si="46"/>
        <v>0</v>
      </c>
      <c r="K407" s="7">
        <f t="shared" si="46"/>
        <v>0</v>
      </c>
      <c r="L407" s="7">
        <f t="shared" si="46"/>
        <v>0</v>
      </c>
      <c r="M407" s="7">
        <f t="shared" si="46"/>
        <v>0</v>
      </c>
      <c r="N407" s="7">
        <f t="shared" si="46"/>
        <v>0</v>
      </c>
      <c r="O407" s="7">
        <f t="shared" si="46"/>
        <v>0</v>
      </c>
      <c r="P407" s="7">
        <f t="shared" si="46"/>
        <v>0</v>
      </c>
      <c r="Q407" s="7">
        <f t="shared" si="46"/>
        <v>0</v>
      </c>
      <c r="R407" s="7">
        <f t="shared" si="46"/>
        <v>0</v>
      </c>
      <c r="S407" s="7">
        <f t="shared" si="46"/>
        <v>0</v>
      </c>
      <c r="T407" s="7">
        <f t="shared" si="46"/>
        <v>0</v>
      </c>
      <c r="U407" s="7">
        <f t="shared" si="46"/>
        <v>0</v>
      </c>
      <c r="V407" s="7">
        <f t="shared" si="46"/>
        <v>0</v>
      </c>
      <c r="X407" s="85">
        <f>X408</f>
        <v>576</v>
      </c>
    </row>
    <row r="408" spans="1:24" s="26" customFormat="1" ht="15.75" outlineLevel="5">
      <c r="A408" s="5" t="s">
        <v>125</v>
      </c>
      <c r="B408" s="6" t="s">
        <v>15</v>
      </c>
      <c r="C408" s="6" t="s">
        <v>328</v>
      </c>
      <c r="D408" s="6" t="s">
        <v>123</v>
      </c>
      <c r="E408" s="6"/>
      <c r="F408" s="86">
        <f>F409</f>
        <v>576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86">
        <f>X409</f>
        <v>576</v>
      </c>
    </row>
    <row r="409" spans="1:24" s="26" customFormat="1" ht="31.5" outlineLevel="5">
      <c r="A409" s="48" t="s">
        <v>126</v>
      </c>
      <c r="B409" s="49" t="s">
        <v>15</v>
      </c>
      <c r="C409" s="49" t="s">
        <v>328</v>
      </c>
      <c r="D409" s="49" t="s">
        <v>124</v>
      </c>
      <c r="E409" s="49"/>
      <c r="F409" s="87">
        <v>576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87">
        <v>576</v>
      </c>
    </row>
    <row r="410" spans="1:24" s="26" customFormat="1" ht="15.75" outlineLevel="3">
      <c r="A410" s="74" t="s">
        <v>41</v>
      </c>
      <c r="B410" s="32" t="s">
        <v>16</v>
      </c>
      <c r="C410" s="32" t="s">
        <v>251</v>
      </c>
      <c r="D410" s="32" t="s">
        <v>5</v>
      </c>
      <c r="E410" s="32"/>
      <c r="F410" s="91">
        <f>F411</f>
        <v>514</v>
      </c>
      <c r="G410" s="10" t="e">
        <f>#REF!</f>
        <v>#REF!</v>
      </c>
      <c r="H410" s="10" t="e">
        <f>#REF!</f>
        <v>#REF!</v>
      </c>
      <c r="I410" s="10" t="e">
        <f>#REF!</f>
        <v>#REF!</v>
      </c>
      <c r="J410" s="10" t="e">
        <f>#REF!</f>
        <v>#REF!</v>
      </c>
      <c r="K410" s="10" t="e">
        <f>#REF!</f>
        <v>#REF!</v>
      </c>
      <c r="L410" s="10" t="e">
        <f>#REF!</f>
        <v>#REF!</v>
      </c>
      <c r="M410" s="10" t="e">
        <f>#REF!</f>
        <v>#REF!</v>
      </c>
      <c r="N410" s="10" t="e">
        <f>#REF!</f>
        <v>#REF!</v>
      </c>
      <c r="O410" s="10" t="e">
        <f>#REF!</f>
        <v>#REF!</v>
      </c>
      <c r="P410" s="10" t="e">
        <f>#REF!</f>
        <v>#REF!</v>
      </c>
      <c r="Q410" s="10" t="e">
        <f>#REF!</f>
        <v>#REF!</v>
      </c>
      <c r="R410" s="10" t="e">
        <f>#REF!</f>
        <v>#REF!</v>
      </c>
      <c r="S410" s="10" t="e">
        <f>#REF!</f>
        <v>#REF!</v>
      </c>
      <c r="T410" s="10" t="e">
        <f>#REF!</f>
        <v>#REF!</v>
      </c>
      <c r="U410" s="10" t="e">
        <f>#REF!</f>
        <v>#REF!</v>
      </c>
      <c r="V410" s="10" t="e">
        <f>#REF!</f>
        <v>#REF!</v>
      </c>
      <c r="X410" s="91">
        <f>X411</f>
        <v>386</v>
      </c>
    </row>
    <row r="411" spans="1:24" s="26" customFormat="1" ht="15.75" outlineLevel="3">
      <c r="A411" s="14" t="s">
        <v>143</v>
      </c>
      <c r="B411" s="9" t="s">
        <v>16</v>
      </c>
      <c r="C411" s="9" t="s">
        <v>251</v>
      </c>
      <c r="D411" s="9" t="s">
        <v>5</v>
      </c>
      <c r="E411" s="9"/>
      <c r="F411" s="83">
        <f>F412</f>
        <v>514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X411" s="83">
        <f>X412</f>
        <v>386</v>
      </c>
    </row>
    <row r="412" spans="1:24" s="26" customFormat="1" ht="15.75" outlineLevel="5">
      <c r="A412" s="8" t="s">
        <v>232</v>
      </c>
      <c r="B412" s="9" t="s">
        <v>16</v>
      </c>
      <c r="C412" s="9" t="s">
        <v>329</v>
      </c>
      <c r="D412" s="9" t="s">
        <v>5</v>
      </c>
      <c r="E412" s="9"/>
      <c r="F412" s="83">
        <f>F413+F416</f>
        <v>514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83">
        <f>X413+X416</f>
        <v>386</v>
      </c>
    </row>
    <row r="413" spans="1:24" s="26" customFormat="1" ht="31.5" outlineLevel="5">
      <c r="A413" s="65" t="s">
        <v>177</v>
      </c>
      <c r="B413" s="19" t="s">
        <v>16</v>
      </c>
      <c r="C413" s="19" t="s">
        <v>367</v>
      </c>
      <c r="D413" s="19" t="s">
        <v>5</v>
      </c>
      <c r="E413" s="19"/>
      <c r="F413" s="85">
        <f>F414</f>
        <v>514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85">
        <f>X414</f>
        <v>386</v>
      </c>
    </row>
    <row r="414" spans="1:24" s="26" customFormat="1" ht="31.5" outlineLevel="5">
      <c r="A414" s="5" t="s">
        <v>106</v>
      </c>
      <c r="B414" s="6" t="s">
        <v>16</v>
      </c>
      <c r="C414" s="6" t="s">
        <v>367</v>
      </c>
      <c r="D414" s="6" t="s">
        <v>107</v>
      </c>
      <c r="E414" s="6"/>
      <c r="F414" s="86">
        <f>F415</f>
        <v>514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86">
        <f>X415</f>
        <v>386</v>
      </c>
    </row>
    <row r="415" spans="1:24" s="26" customFormat="1" ht="15.75" outlineLevel="5">
      <c r="A415" s="48" t="s">
        <v>128</v>
      </c>
      <c r="B415" s="49" t="s">
        <v>16</v>
      </c>
      <c r="C415" s="49" t="s">
        <v>367</v>
      </c>
      <c r="D415" s="49" t="s">
        <v>127</v>
      </c>
      <c r="E415" s="49"/>
      <c r="F415" s="87">
        <v>514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87">
        <v>386</v>
      </c>
    </row>
    <row r="416" spans="1:24" s="26" customFormat="1" ht="20.25" customHeight="1" outlineLevel="5">
      <c r="A416" s="65" t="s">
        <v>389</v>
      </c>
      <c r="B416" s="19" t="s">
        <v>16</v>
      </c>
      <c r="C416" s="19" t="s">
        <v>388</v>
      </c>
      <c r="D416" s="19" t="s">
        <v>5</v>
      </c>
      <c r="E416" s="19"/>
      <c r="F416" s="85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85">
        <f>X417</f>
        <v>0</v>
      </c>
    </row>
    <row r="417" spans="1:24" s="26" customFormat="1" ht="31.5" outlineLevel="5">
      <c r="A417" s="5" t="s">
        <v>106</v>
      </c>
      <c r="B417" s="6" t="s">
        <v>16</v>
      </c>
      <c r="C417" s="6" t="s">
        <v>388</v>
      </c>
      <c r="D417" s="6" t="s">
        <v>107</v>
      </c>
      <c r="E417" s="6"/>
      <c r="F417" s="86">
        <f>F418</f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86">
        <f>X418</f>
        <v>0</v>
      </c>
    </row>
    <row r="418" spans="1:24" s="26" customFormat="1" ht="15.75" outlineLevel="5">
      <c r="A418" s="48" t="s">
        <v>128</v>
      </c>
      <c r="B418" s="49" t="s">
        <v>16</v>
      </c>
      <c r="C418" s="49" t="s">
        <v>388</v>
      </c>
      <c r="D418" s="49" t="s">
        <v>127</v>
      </c>
      <c r="E418" s="49"/>
      <c r="F418" s="87"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87">
        <v>0</v>
      </c>
    </row>
    <row r="419" spans="1:24" s="26" customFormat="1" ht="15.75" outlineLevel="5">
      <c r="A419" s="74" t="s">
        <v>46</v>
      </c>
      <c r="B419" s="32" t="s">
        <v>23</v>
      </c>
      <c r="C419" s="32" t="s">
        <v>251</v>
      </c>
      <c r="D419" s="32" t="s">
        <v>5</v>
      </c>
      <c r="E419" s="32"/>
      <c r="F419" s="67">
        <f>F420</f>
        <v>4206</v>
      </c>
      <c r="G419" s="10">
        <f aca="true" t="shared" si="47" ref="G419:V419">G421</f>
        <v>0</v>
      </c>
      <c r="H419" s="10">
        <f t="shared" si="47"/>
        <v>0</v>
      </c>
      <c r="I419" s="10">
        <f t="shared" si="47"/>
        <v>0</v>
      </c>
      <c r="J419" s="10">
        <f t="shared" si="47"/>
        <v>0</v>
      </c>
      <c r="K419" s="10">
        <f t="shared" si="47"/>
        <v>0</v>
      </c>
      <c r="L419" s="10">
        <f t="shared" si="47"/>
        <v>0</v>
      </c>
      <c r="M419" s="10">
        <f t="shared" si="47"/>
        <v>0</v>
      </c>
      <c r="N419" s="10">
        <f t="shared" si="47"/>
        <v>0</v>
      </c>
      <c r="O419" s="10">
        <f t="shared" si="47"/>
        <v>0</v>
      </c>
      <c r="P419" s="10">
        <f t="shared" si="47"/>
        <v>0</v>
      </c>
      <c r="Q419" s="10">
        <f t="shared" si="47"/>
        <v>0</v>
      </c>
      <c r="R419" s="10">
        <f t="shared" si="47"/>
        <v>0</v>
      </c>
      <c r="S419" s="10">
        <f t="shared" si="47"/>
        <v>0</v>
      </c>
      <c r="T419" s="10">
        <f t="shared" si="47"/>
        <v>0</v>
      </c>
      <c r="U419" s="10">
        <f t="shared" si="47"/>
        <v>0</v>
      </c>
      <c r="V419" s="10">
        <f t="shared" si="47"/>
        <v>0</v>
      </c>
      <c r="X419" s="67">
        <f>X420</f>
        <v>4206</v>
      </c>
    </row>
    <row r="420" spans="1:24" s="26" customFormat="1" ht="31.5" outlineLevel="5">
      <c r="A420" s="22" t="s">
        <v>134</v>
      </c>
      <c r="B420" s="9" t="s">
        <v>23</v>
      </c>
      <c r="C420" s="9" t="s">
        <v>252</v>
      </c>
      <c r="D420" s="9" t="s">
        <v>5</v>
      </c>
      <c r="E420" s="9"/>
      <c r="F420" s="10">
        <f>F421</f>
        <v>4206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X420" s="10">
        <f>X421</f>
        <v>4206</v>
      </c>
    </row>
    <row r="421" spans="1:24" s="26" customFormat="1" ht="31.5" outlineLevel="5">
      <c r="A421" s="22" t="s">
        <v>136</v>
      </c>
      <c r="B421" s="12" t="s">
        <v>23</v>
      </c>
      <c r="C421" s="12" t="s">
        <v>253</v>
      </c>
      <c r="D421" s="12" t="s">
        <v>5</v>
      </c>
      <c r="E421" s="12"/>
      <c r="F421" s="13">
        <f>F422</f>
        <v>4206</v>
      </c>
      <c r="G421" s="13">
        <f aca="true" t="shared" si="48" ref="G421:V422">G422</f>
        <v>0</v>
      </c>
      <c r="H421" s="13">
        <f t="shared" si="48"/>
        <v>0</v>
      </c>
      <c r="I421" s="13">
        <f t="shared" si="48"/>
        <v>0</v>
      </c>
      <c r="J421" s="13">
        <f t="shared" si="48"/>
        <v>0</v>
      </c>
      <c r="K421" s="13">
        <f t="shared" si="48"/>
        <v>0</v>
      </c>
      <c r="L421" s="13">
        <f t="shared" si="48"/>
        <v>0</v>
      </c>
      <c r="M421" s="13">
        <f t="shared" si="48"/>
        <v>0</v>
      </c>
      <c r="N421" s="13">
        <f t="shared" si="48"/>
        <v>0</v>
      </c>
      <c r="O421" s="13">
        <f t="shared" si="48"/>
        <v>0</v>
      </c>
      <c r="P421" s="13">
        <f t="shared" si="48"/>
        <v>0</v>
      </c>
      <c r="Q421" s="13">
        <f t="shared" si="48"/>
        <v>0</v>
      </c>
      <c r="R421" s="13">
        <f t="shared" si="48"/>
        <v>0</v>
      </c>
      <c r="S421" s="13">
        <f t="shared" si="48"/>
        <v>0</v>
      </c>
      <c r="T421" s="13">
        <f t="shared" si="48"/>
        <v>0</v>
      </c>
      <c r="U421" s="13">
        <f t="shared" si="48"/>
        <v>0</v>
      </c>
      <c r="V421" s="13">
        <f t="shared" si="48"/>
        <v>0</v>
      </c>
      <c r="X421" s="13">
        <f>X422</f>
        <v>4206</v>
      </c>
    </row>
    <row r="422" spans="1:24" s="26" customFormat="1" ht="47.25" outlineLevel="5">
      <c r="A422" s="65" t="s">
        <v>178</v>
      </c>
      <c r="B422" s="19" t="s">
        <v>23</v>
      </c>
      <c r="C422" s="19" t="s">
        <v>330</v>
      </c>
      <c r="D422" s="19" t="s">
        <v>5</v>
      </c>
      <c r="E422" s="19"/>
      <c r="F422" s="20">
        <f>F423</f>
        <v>4206</v>
      </c>
      <c r="G422" s="7">
        <f t="shared" si="48"/>
        <v>0</v>
      </c>
      <c r="H422" s="7">
        <f t="shared" si="48"/>
        <v>0</v>
      </c>
      <c r="I422" s="7">
        <f t="shared" si="48"/>
        <v>0</v>
      </c>
      <c r="J422" s="7">
        <f t="shared" si="48"/>
        <v>0</v>
      </c>
      <c r="K422" s="7">
        <f t="shared" si="48"/>
        <v>0</v>
      </c>
      <c r="L422" s="7">
        <f t="shared" si="48"/>
        <v>0</v>
      </c>
      <c r="M422" s="7">
        <f t="shared" si="48"/>
        <v>0</v>
      </c>
      <c r="N422" s="7">
        <f t="shared" si="48"/>
        <v>0</v>
      </c>
      <c r="O422" s="7">
        <f t="shared" si="48"/>
        <v>0</v>
      </c>
      <c r="P422" s="7">
        <f t="shared" si="48"/>
        <v>0</v>
      </c>
      <c r="Q422" s="7">
        <f t="shared" si="48"/>
        <v>0</v>
      </c>
      <c r="R422" s="7">
        <f t="shared" si="48"/>
        <v>0</v>
      </c>
      <c r="S422" s="7">
        <f t="shared" si="48"/>
        <v>0</v>
      </c>
      <c r="T422" s="7">
        <f t="shared" si="48"/>
        <v>0</v>
      </c>
      <c r="U422" s="7">
        <f t="shared" si="48"/>
        <v>0</v>
      </c>
      <c r="V422" s="7">
        <f t="shared" si="48"/>
        <v>0</v>
      </c>
      <c r="X422" s="20">
        <f>X423</f>
        <v>4206</v>
      </c>
    </row>
    <row r="423" spans="1:24" s="26" customFormat="1" ht="15.75" outlineLevel="5">
      <c r="A423" s="5" t="s">
        <v>125</v>
      </c>
      <c r="B423" s="6" t="s">
        <v>23</v>
      </c>
      <c r="C423" s="6" t="s">
        <v>330</v>
      </c>
      <c r="D423" s="6" t="s">
        <v>123</v>
      </c>
      <c r="E423" s="6"/>
      <c r="F423" s="7">
        <f>F424</f>
        <v>4206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4206</v>
      </c>
    </row>
    <row r="424" spans="1:24" s="26" customFormat="1" ht="31.5" outlineLevel="5">
      <c r="A424" s="48" t="s">
        <v>126</v>
      </c>
      <c r="B424" s="49" t="s">
        <v>23</v>
      </c>
      <c r="C424" s="49" t="s">
        <v>330</v>
      </c>
      <c r="D424" s="49" t="s">
        <v>124</v>
      </c>
      <c r="E424" s="49"/>
      <c r="F424" s="50">
        <v>4206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50">
        <v>4206</v>
      </c>
    </row>
    <row r="425" spans="1:24" s="26" customFormat="1" ht="15.75" outlineLevel="5">
      <c r="A425" s="74" t="s">
        <v>179</v>
      </c>
      <c r="B425" s="32" t="s">
        <v>180</v>
      </c>
      <c r="C425" s="32" t="s">
        <v>251</v>
      </c>
      <c r="D425" s="32" t="s">
        <v>5</v>
      </c>
      <c r="E425" s="32"/>
      <c r="F425" s="67">
        <f>F426</f>
        <v>30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67">
        <f>X426</f>
        <v>30</v>
      </c>
    </row>
    <row r="426" spans="1:24" s="26" customFormat="1" ht="15.75" outlineLevel="5">
      <c r="A426" s="14" t="s">
        <v>371</v>
      </c>
      <c r="B426" s="9" t="s">
        <v>180</v>
      </c>
      <c r="C426" s="9" t="s">
        <v>331</v>
      </c>
      <c r="D426" s="9" t="s">
        <v>5</v>
      </c>
      <c r="E426" s="9"/>
      <c r="F426" s="10">
        <f>F427</f>
        <v>30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10">
        <f>X427</f>
        <v>30</v>
      </c>
    </row>
    <row r="427" spans="1:24" s="26" customFormat="1" ht="33" customHeight="1" outlineLevel="5">
      <c r="A427" s="65" t="s">
        <v>182</v>
      </c>
      <c r="B427" s="19" t="s">
        <v>180</v>
      </c>
      <c r="C427" s="19" t="s">
        <v>332</v>
      </c>
      <c r="D427" s="19" t="s">
        <v>5</v>
      </c>
      <c r="E427" s="19"/>
      <c r="F427" s="20">
        <f>F428</f>
        <v>30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20">
        <f>X428</f>
        <v>30</v>
      </c>
    </row>
    <row r="428" spans="1:24" s="26" customFormat="1" ht="15.75" outlineLevel="5">
      <c r="A428" s="5" t="s">
        <v>96</v>
      </c>
      <c r="B428" s="6" t="s">
        <v>181</v>
      </c>
      <c r="C428" s="6" t="s">
        <v>332</v>
      </c>
      <c r="D428" s="6" t="s">
        <v>97</v>
      </c>
      <c r="E428" s="6"/>
      <c r="F428" s="7">
        <f>F429</f>
        <v>30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7">
        <f>X429</f>
        <v>30</v>
      </c>
    </row>
    <row r="429" spans="1:24" s="26" customFormat="1" ht="31.5" outlineLevel="5">
      <c r="A429" s="48" t="s">
        <v>98</v>
      </c>
      <c r="B429" s="49" t="s">
        <v>180</v>
      </c>
      <c r="C429" s="49" t="s">
        <v>332</v>
      </c>
      <c r="D429" s="49" t="s">
        <v>99</v>
      </c>
      <c r="E429" s="49"/>
      <c r="F429" s="50">
        <v>30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50">
        <v>30</v>
      </c>
    </row>
    <row r="430" spans="1:24" s="26" customFormat="1" ht="18.75" outlineLevel="5">
      <c r="A430" s="16" t="s">
        <v>78</v>
      </c>
      <c r="B430" s="17" t="s">
        <v>49</v>
      </c>
      <c r="C430" s="17" t="s">
        <v>251</v>
      </c>
      <c r="D430" s="17" t="s">
        <v>5</v>
      </c>
      <c r="E430" s="17"/>
      <c r="F430" s="18">
        <f>F431+F437</f>
        <v>122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8">
        <f>X431+X437</f>
        <v>122</v>
      </c>
    </row>
    <row r="431" spans="1:24" s="26" customFormat="1" ht="15.75" outlineLevel="5">
      <c r="A431" s="8" t="s">
        <v>39</v>
      </c>
      <c r="B431" s="9" t="s">
        <v>17</v>
      </c>
      <c r="C431" s="9" t="s">
        <v>251</v>
      </c>
      <c r="D431" s="9" t="s">
        <v>5</v>
      </c>
      <c r="E431" s="9"/>
      <c r="F431" s="10">
        <f>F432</f>
        <v>122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10">
        <f>X432</f>
        <v>122</v>
      </c>
    </row>
    <row r="432" spans="1:24" s="26" customFormat="1" ht="15.75" outlineLevel="5">
      <c r="A432" s="62" t="s">
        <v>233</v>
      </c>
      <c r="B432" s="19" t="s">
        <v>17</v>
      </c>
      <c r="C432" s="19" t="s">
        <v>333</v>
      </c>
      <c r="D432" s="19" t="s">
        <v>5</v>
      </c>
      <c r="E432" s="19"/>
      <c r="F432" s="20">
        <f>F433</f>
        <v>122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20">
        <f>X433</f>
        <v>122</v>
      </c>
    </row>
    <row r="433" spans="1:24" s="26" customFormat="1" ht="36" customHeight="1" outlineLevel="5">
      <c r="A433" s="65" t="s">
        <v>183</v>
      </c>
      <c r="B433" s="19" t="s">
        <v>17</v>
      </c>
      <c r="C433" s="19" t="s">
        <v>334</v>
      </c>
      <c r="D433" s="19" t="s">
        <v>5</v>
      </c>
      <c r="E433" s="19"/>
      <c r="F433" s="20">
        <f>F434+F435</f>
        <v>122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20">
        <f>X434+X435</f>
        <v>122</v>
      </c>
    </row>
    <row r="434" spans="1:24" s="26" customFormat="1" ht="22.5" customHeight="1" outlineLevel="5">
      <c r="A434" s="5" t="s">
        <v>352</v>
      </c>
      <c r="B434" s="6" t="s">
        <v>17</v>
      </c>
      <c r="C434" s="6" t="s">
        <v>334</v>
      </c>
      <c r="D434" s="6" t="s">
        <v>353</v>
      </c>
      <c r="E434" s="6"/>
      <c r="F434" s="7"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7">
        <v>0</v>
      </c>
    </row>
    <row r="435" spans="1:24" s="26" customFormat="1" ht="15.75" outlineLevel="5">
      <c r="A435" s="5" t="s">
        <v>96</v>
      </c>
      <c r="B435" s="6" t="s">
        <v>17</v>
      </c>
      <c r="C435" s="6" t="s">
        <v>334</v>
      </c>
      <c r="D435" s="6" t="s">
        <v>97</v>
      </c>
      <c r="E435" s="6"/>
      <c r="F435" s="7">
        <f>F436</f>
        <v>122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7">
        <f>X436</f>
        <v>122</v>
      </c>
    </row>
    <row r="436" spans="1:24" s="26" customFormat="1" ht="31.5" outlineLevel="5">
      <c r="A436" s="48" t="s">
        <v>98</v>
      </c>
      <c r="B436" s="49" t="s">
        <v>17</v>
      </c>
      <c r="C436" s="49" t="s">
        <v>334</v>
      </c>
      <c r="D436" s="49" t="s">
        <v>99</v>
      </c>
      <c r="E436" s="49"/>
      <c r="F436" s="50">
        <v>122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50">
        <v>122</v>
      </c>
    </row>
    <row r="437" spans="1:24" s="26" customFormat="1" ht="15.75" outlineLevel="5">
      <c r="A437" s="21" t="s">
        <v>88</v>
      </c>
      <c r="B437" s="9" t="s">
        <v>89</v>
      </c>
      <c r="C437" s="9" t="s">
        <v>251</v>
      </c>
      <c r="D437" s="9" t="s">
        <v>5</v>
      </c>
      <c r="E437" s="6"/>
      <c r="F437" s="10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10">
        <f>X438</f>
        <v>0</v>
      </c>
    </row>
    <row r="438" spans="1:24" s="26" customFormat="1" ht="15.75" outlineLevel="5">
      <c r="A438" s="62" t="s">
        <v>233</v>
      </c>
      <c r="B438" s="19" t="s">
        <v>89</v>
      </c>
      <c r="C438" s="19" t="s">
        <v>333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20">
        <f>X439</f>
        <v>0</v>
      </c>
    </row>
    <row r="439" spans="1:24" s="26" customFormat="1" ht="47.25" outlineLevel="5">
      <c r="A439" s="5" t="s">
        <v>184</v>
      </c>
      <c r="B439" s="6" t="s">
        <v>89</v>
      </c>
      <c r="C439" s="6" t="s">
        <v>335</v>
      </c>
      <c r="D439" s="6" t="s">
        <v>5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7">
        <f>X440</f>
        <v>0</v>
      </c>
    </row>
    <row r="440" spans="1:24" s="26" customFormat="1" ht="15.75" outlineLevel="5">
      <c r="A440" s="48" t="s">
        <v>118</v>
      </c>
      <c r="B440" s="49" t="s">
        <v>89</v>
      </c>
      <c r="C440" s="49" t="s">
        <v>335</v>
      </c>
      <c r="D440" s="49" t="s">
        <v>117</v>
      </c>
      <c r="E440" s="49"/>
      <c r="F440" s="50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50">
        <v>0</v>
      </c>
    </row>
    <row r="441" spans="1:24" s="26" customFormat="1" ht="18.75" outlineLevel="5">
      <c r="A441" s="16" t="s">
        <v>73</v>
      </c>
      <c r="B441" s="17" t="s">
        <v>74</v>
      </c>
      <c r="C441" s="17" t="s">
        <v>251</v>
      </c>
      <c r="D441" s="17" t="s">
        <v>5</v>
      </c>
      <c r="E441" s="17"/>
      <c r="F441" s="18">
        <f>F442+F448</f>
        <v>2000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18">
        <f>X442+X448</f>
        <v>2000</v>
      </c>
    </row>
    <row r="442" spans="1:24" s="26" customFormat="1" ht="31.5" customHeight="1" outlineLevel="5">
      <c r="A442" s="81" t="s">
        <v>48</v>
      </c>
      <c r="B442" s="79" t="s">
        <v>75</v>
      </c>
      <c r="C442" s="79" t="s">
        <v>336</v>
      </c>
      <c r="D442" s="79" t="s">
        <v>5</v>
      </c>
      <c r="E442" s="79"/>
      <c r="F442" s="80">
        <f>F443</f>
        <v>2000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80">
        <f>X443</f>
        <v>2000</v>
      </c>
    </row>
    <row r="443" spans="1:24" s="26" customFormat="1" ht="31.5" customHeight="1" outlineLevel="5">
      <c r="A443" s="22" t="s">
        <v>134</v>
      </c>
      <c r="B443" s="12" t="s">
        <v>75</v>
      </c>
      <c r="C443" s="12" t="s">
        <v>252</v>
      </c>
      <c r="D443" s="12" t="s">
        <v>5</v>
      </c>
      <c r="E443" s="12"/>
      <c r="F443" s="13">
        <f>F444</f>
        <v>2000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3">
        <f>X444</f>
        <v>2000</v>
      </c>
    </row>
    <row r="444" spans="1:24" s="26" customFormat="1" ht="31.5" outlineLevel="5">
      <c r="A444" s="22" t="s">
        <v>136</v>
      </c>
      <c r="B444" s="9" t="s">
        <v>75</v>
      </c>
      <c r="C444" s="9" t="s">
        <v>253</v>
      </c>
      <c r="D444" s="9" t="s">
        <v>5</v>
      </c>
      <c r="E444" s="9"/>
      <c r="F444" s="10">
        <f>F445</f>
        <v>2000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0">
        <f>X445</f>
        <v>2000</v>
      </c>
    </row>
    <row r="445" spans="1:24" s="26" customFormat="1" ht="31.5" outlineLevel="5">
      <c r="A445" s="65" t="s">
        <v>185</v>
      </c>
      <c r="B445" s="19" t="s">
        <v>75</v>
      </c>
      <c r="C445" s="19" t="s">
        <v>337</v>
      </c>
      <c r="D445" s="19" t="s">
        <v>5</v>
      </c>
      <c r="E445" s="19"/>
      <c r="F445" s="20">
        <f>F446</f>
        <v>2000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20">
        <f>X446</f>
        <v>2000</v>
      </c>
    </row>
    <row r="446" spans="1:24" s="26" customFormat="1" ht="15.75" outlineLevel="5">
      <c r="A446" s="5" t="s">
        <v>119</v>
      </c>
      <c r="B446" s="6" t="s">
        <v>75</v>
      </c>
      <c r="C446" s="6" t="s">
        <v>337</v>
      </c>
      <c r="D446" s="6" t="s">
        <v>120</v>
      </c>
      <c r="E446" s="6"/>
      <c r="F446" s="7">
        <f>F447</f>
        <v>2000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7">
        <f>X447</f>
        <v>2000</v>
      </c>
    </row>
    <row r="447" spans="1:24" s="26" customFormat="1" ht="47.25" outlineLevel="5">
      <c r="A447" s="57" t="s">
        <v>200</v>
      </c>
      <c r="B447" s="49" t="s">
        <v>75</v>
      </c>
      <c r="C447" s="49" t="s">
        <v>337</v>
      </c>
      <c r="D447" s="49" t="s">
        <v>85</v>
      </c>
      <c r="E447" s="49"/>
      <c r="F447" s="50">
        <v>2000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0">
        <v>2000</v>
      </c>
    </row>
    <row r="448" spans="1:24" s="26" customFormat="1" ht="15.75" outlineLevel="5">
      <c r="A448" s="74" t="s">
        <v>77</v>
      </c>
      <c r="B448" s="32" t="s">
        <v>76</v>
      </c>
      <c r="C448" s="32" t="s">
        <v>336</v>
      </c>
      <c r="D448" s="32" t="s">
        <v>5</v>
      </c>
      <c r="E448" s="32"/>
      <c r="F448" s="67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7">
        <f>X449</f>
        <v>0</v>
      </c>
    </row>
    <row r="449" spans="1:24" s="26" customFormat="1" ht="31.5" outlineLevel="5">
      <c r="A449" s="22" t="s">
        <v>134</v>
      </c>
      <c r="B449" s="12" t="s">
        <v>76</v>
      </c>
      <c r="C449" s="12" t="s">
        <v>252</v>
      </c>
      <c r="D449" s="12" t="s">
        <v>5</v>
      </c>
      <c r="E449" s="12"/>
      <c r="F449" s="13">
        <f>F450</f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3">
        <f>X450</f>
        <v>0</v>
      </c>
    </row>
    <row r="450" spans="1:24" s="26" customFormat="1" ht="31.5" outlineLevel="5">
      <c r="A450" s="22" t="s">
        <v>136</v>
      </c>
      <c r="B450" s="12" t="s">
        <v>76</v>
      </c>
      <c r="C450" s="12" t="s">
        <v>253</v>
      </c>
      <c r="D450" s="12" t="s">
        <v>5</v>
      </c>
      <c r="E450" s="12"/>
      <c r="F450" s="13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3">
        <f>X451</f>
        <v>0</v>
      </c>
    </row>
    <row r="451" spans="1:24" s="26" customFormat="1" ht="47.25" outlineLevel="5">
      <c r="A451" s="51" t="s">
        <v>186</v>
      </c>
      <c r="B451" s="19" t="s">
        <v>76</v>
      </c>
      <c r="C451" s="19" t="s">
        <v>338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20">
        <f>X452</f>
        <v>0</v>
      </c>
    </row>
    <row r="452" spans="1:24" s="26" customFormat="1" ht="15.75" outlineLevel="5">
      <c r="A452" s="5" t="s">
        <v>96</v>
      </c>
      <c r="B452" s="6" t="s">
        <v>76</v>
      </c>
      <c r="C452" s="6" t="s">
        <v>338</v>
      </c>
      <c r="D452" s="6" t="s">
        <v>97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7">
        <f>X453</f>
        <v>0</v>
      </c>
    </row>
    <row r="453" spans="1:24" s="26" customFormat="1" ht="31.5" outlineLevel="5">
      <c r="A453" s="48" t="s">
        <v>98</v>
      </c>
      <c r="B453" s="49" t="s">
        <v>76</v>
      </c>
      <c r="C453" s="49" t="s">
        <v>338</v>
      </c>
      <c r="D453" s="49" t="s">
        <v>99</v>
      </c>
      <c r="E453" s="49"/>
      <c r="F453" s="50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50">
        <v>0</v>
      </c>
    </row>
    <row r="454" spans="1:24" s="26" customFormat="1" ht="31.5" outlineLevel="5">
      <c r="A454" s="16" t="s">
        <v>68</v>
      </c>
      <c r="B454" s="17" t="s">
        <v>69</v>
      </c>
      <c r="C454" s="17" t="s">
        <v>336</v>
      </c>
      <c r="D454" s="17" t="s">
        <v>5</v>
      </c>
      <c r="E454" s="17"/>
      <c r="F454" s="18">
        <f>F455</f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8">
        <f>X455</f>
        <v>100</v>
      </c>
    </row>
    <row r="455" spans="1:24" s="26" customFormat="1" ht="15.75" outlineLevel="5">
      <c r="A455" s="8" t="s">
        <v>30</v>
      </c>
      <c r="B455" s="9" t="s">
        <v>70</v>
      </c>
      <c r="C455" s="9" t="s">
        <v>336</v>
      </c>
      <c r="D455" s="9" t="s">
        <v>5</v>
      </c>
      <c r="E455" s="9"/>
      <c r="F455" s="10">
        <f>F456</f>
        <v>100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10">
        <f>X456</f>
        <v>100</v>
      </c>
    </row>
    <row r="456" spans="1:24" s="26" customFormat="1" ht="31.5" outlineLevel="5">
      <c r="A456" s="22" t="s">
        <v>134</v>
      </c>
      <c r="B456" s="9" t="s">
        <v>70</v>
      </c>
      <c r="C456" s="9" t="s">
        <v>252</v>
      </c>
      <c r="D456" s="9" t="s">
        <v>5</v>
      </c>
      <c r="E456" s="9"/>
      <c r="F456" s="10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10">
        <f>X457</f>
        <v>100</v>
      </c>
    </row>
    <row r="457" spans="1:24" s="26" customFormat="1" ht="31.5" outlineLevel="5">
      <c r="A457" s="22" t="s">
        <v>136</v>
      </c>
      <c r="B457" s="12" t="s">
        <v>70</v>
      </c>
      <c r="C457" s="12" t="s">
        <v>253</v>
      </c>
      <c r="D457" s="12" t="s">
        <v>5</v>
      </c>
      <c r="E457" s="12"/>
      <c r="F457" s="13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13">
        <f>X458</f>
        <v>100</v>
      </c>
    </row>
    <row r="458" spans="1:24" s="26" customFormat="1" ht="31.5" outlineLevel="5">
      <c r="A458" s="51" t="s">
        <v>187</v>
      </c>
      <c r="B458" s="19" t="s">
        <v>70</v>
      </c>
      <c r="C458" s="19" t="s">
        <v>339</v>
      </c>
      <c r="D458" s="19" t="s">
        <v>5</v>
      </c>
      <c r="E458" s="19"/>
      <c r="F458" s="2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20">
        <f>X459</f>
        <v>100</v>
      </c>
    </row>
    <row r="459" spans="1:24" s="26" customFormat="1" ht="15.75" outlineLevel="5">
      <c r="A459" s="5" t="s">
        <v>129</v>
      </c>
      <c r="B459" s="6" t="s">
        <v>70</v>
      </c>
      <c r="C459" s="6" t="s">
        <v>339</v>
      </c>
      <c r="D459" s="6" t="s">
        <v>218</v>
      </c>
      <c r="E459" s="6"/>
      <c r="F459" s="7"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7">
        <v>100</v>
      </c>
    </row>
    <row r="460" spans="1:24" s="26" customFormat="1" ht="48" customHeight="1" outlineLevel="5">
      <c r="A460" s="16" t="s">
        <v>80</v>
      </c>
      <c r="B460" s="17" t="s">
        <v>79</v>
      </c>
      <c r="C460" s="17" t="s">
        <v>336</v>
      </c>
      <c r="D460" s="17" t="s">
        <v>5</v>
      </c>
      <c r="E460" s="17"/>
      <c r="F460" s="82">
        <f aca="true" t="shared" si="49" ref="F460:F468">F461</f>
        <v>20000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82">
        <f aca="true" t="shared" si="50" ref="X460:X468">X461</f>
        <v>20000</v>
      </c>
    </row>
    <row r="461" spans="1:24" s="26" customFormat="1" ht="47.25" outlineLevel="5">
      <c r="A461" s="22" t="s">
        <v>82</v>
      </c>
      <c r="B461" s="9" t="s">
        <v>81</v>
      </c>
      <c r="C461" s="9" t="s">
        <v>336</v>
      </c>
      <c r="D461" s="9" t="s">
        <v>5</v>
      </c>
      <c r="E461" s="9"/>
      <c r="F461" s="83">
        <f t="shared" si="49"/>
        <v>20000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83">
        <f t="shared" si="50"/>
        <v>20000</v>
      </c>
    </row>
    <row r="462" spans="1:24" s="26" customFormat="1" ht="31.5" outlineLevel="5">
      <c r="A462" s="22" t="s">
        <v>134</v>
      </c>
      <c r="B462" s="9" t="s">
        <v>81</v>
      </c>
      <c r="C462" s="9" t="s">
        <v>252</v>
      </c>
      <c r="D462" s="9" t="s">
        <v>5</v>
      </c>
      <c r="E462" s="9"/>
      <c r="F462" s="83">
        <f t="shared" si="49"/>
        <v>20000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83">
        <f t="shared" si="50"/>
        <v>20000</v>
      </c>
    </row>
    <row r="463" spans="1:24" s="26" customFormat="1" ht="31.5" outlineLevel="5">
      <c r="A463" s="22" t="s">
        <v>136</v>
      </c>
      <c r="B463" s="12" t="s">
        <v>81</v>
      </c>
      <c r="C463" s="12" t="s">
        <v>253</v>
      </c>
      <c r="D463" s="12" t="s">
        <v>5</v>
      </c>
      <c r="E463" s="12"/>
      <c r="F463" s="89">
        <f>F464+F467</f>
        <v>20000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89">
        <f>X464+X467</f>
        <v>20000</v>
      </c>
    </row>
    <row r="464" spans="1:24" s="26" customFormat="1" ht="47.25" outlineLevel="5">
      <c r="A464" s="5" t="s">
        <v>188</v>
      </c>
      <c r="B464" s="6" t="s">
        <v>81</v>
      </c>
      <c r="C464" s="6" t="s">
        <v>340</v>
      </c>
      <c r="D464" s="6" t="s">
        <v>5</v>
      </c>
      <c r="E464" s="6"/>
      <c r="F464" s="86">
        <f t="shared" si="49"/>
        <v>1941.866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6">
        <f t="shared" si="50"/>
        <v>1941.866</v>
      </c>
    </row>
    <row r="465" spans="1:24" s="26" customFormat="1" ht="15.75" outlineLevel="5">
      <c r="A465" s="5" t="s">
        <v>132</v>
      </c>
      <c r="B465" s="6" t="s">
        <v>81</v>
      </c>
      <c r="C465" s="6" t="s">
        <v>340</v>
      </c>
      <c r="D465" s="6" t="s">
        <v>133</v>
      </c>
      <c r="E465" s="6"/>
      <c r="F465" s="86">
        <f t="shared" si="49"/>
        <v>1941.866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86">
        <f t="shared" si="50"/>
        <v>1941.866</v>
      </c>
    </row>
    <row r="466" spans="1:24" s="26" customFormat="1" ht="15.75" outlineLevel="5">
      <c r="A466" s="48" t="s">
        <v>130</v>
      </c>
      <c r="B466" s="49" t="s">
        <v>81</v>
      </c>
      <c r="C466" s="49" t="s">
        <v>340</v>
      </c>
      <c r="D466" s="49" t="s">
        <v>131</v>
      </c>
      <c r="E466" s="49"/>
      <c r="F466" s="87">
        <v>1941.866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87">
        <v>1941.866</v>
      </c>
    </row>
    <row r="467" spans="1:24" s="26" customFormat="1" ht="47.25" outlineLevel="5">
      <c r="A467" s="5" t="s">
        <v>408</v>
      </c>
      <c r="B467" s="6" t="s">
        <v>81</v>
      </c>
      <c r="C467" s="6" t="s">
        <v>400</v>
      </c>
      <c r="D467" s="6" t="s">
        <v>5</v>
      </c>
      <c r="E467" s="6"/>
      <c r="F467" s="86">
        <f t="shared" si="49"/>
        <v>18058.134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86">
        <f t="shared" si="50"/>
        <v>18058.134</v>
      </c>
    </row>
    <row r="468" spans="1:24" s="26" customFormat="1" ht="15.75" outlineLevel="5">
      <c r="A468" s="5" t="s">
        <v>132</v>
      </c>
      <c r="B468" s="6" t="s">
        <v>81</v>
      </c>
      <c r="C468" s="6" t="s">
        <v>400</v>
      </c>
      <c r="D468" s="6" t="s">
        <v>133</v>
      </c>
      <c r="E468" s="6"/>
      <c r="F468" s="86">
        <f t="shared" si="49"/>
        <v>18058.134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86">
        <f t="shared" si="50"/>
        <v>18058.134</v>
      </c>
    </row>
    <row r="469" spans="1:24" s="26" customFormat="1" ht="15.75" outlineLevel="5">
      <c r="A469" s="48" t="s">
        <v>130</v>
      </c>
      <c r="B469" s="49" t="s">
        <v>81</v>
      </c>
      <c r="C469" s="49" t="s">
        <v>400</v>
      </c>
      <c r="D469" s="49" t="s">
        <v>131</v>
      </c>
      <c r="E469" s="49"/>
      <c r="F469" s="87">
        <v>18058.134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87">
        <v>18058.134</v>
      </c>
    </row>
    <row r="470" spans="1:24" ht="18.75">
      <c r="A470" s="110" t="s">
        <v>24</v>
      </c>
      <c r="B470" s="110"/>
      <c r="C470" s="110"/>
      <c r="D470" s="110"/>
      <c r="E470" s="110"/>
      <c r="F470" s="84">
        <f>F10+F176+F183+F221+F255+F374+F170+F403+F430+F441+F454+F460</f>
        <v>591850.413</v>
      </c>
      <c r="G470" s="11" t="e">
        <f>#REF!+G403+#REF!+G374+G255+G221+G183+G176+G10</f>
        <v>#REF!</v>
      </c>
      <c r="H470" s="11" t="e">
        <f>#REF!+H403+#REF!+H374+H255+H221+H183+H176+H10</f>
        <v>#REF!</v>
      </c>
      <c r="I470" s="11" t="e">
        <f>#REF!+I403+#REF!+I374+I255+I221+I183+I176+I10</f>
        <v>#REF!</v>
      </c>
      <c r="J470" s="11" t="e">
        <f>#REF!+J403+#REF!+J374+J255+J221+J183+J176+J10</f>
        <v>#REF!</v>
      </c>
      <c r="K470" s="11" t="e">
        <f>#REF!+K403+#REF!+K374+K255+K221+K183+K176+K10</f>
        <v>#REF!</v>
      </c>
      <c r="L470" s="11" t="e">
        <f>#REF!+L403+#REF!+L374+L255+L221+L183+L176+L10</f>
        <v>#REF!</v>
      </c>
      <c r="M470" s="11" t="e">
        <f>#REF!+M403+#REF!+M374+M255+M221+M183+M176+M10</f>
        <v>#REF!</v>
      </c>
      <c r="N470" s="11" t="e">
        <f>#REF!+N403+#REF!+N374+N255+N221+N183+N176+N10</f>
        <v>#REF!</v>
      </c>
      <c r="O470" s="11" t="e">
        <f>#REF!+O403+#REF!+O374+O255+O221+O183+O176+O10</f>
        <v>#REF!</v>
      </c>
      <c r="P470" s="11" t="e">
        <f>#REF!+P403+#REF!+P374+P255+P221+P183+P176+P10</f>
        <v>#REF!</v>
      </c>
      <c r="Q470" s="11" t="e">
        <f>#REF!+Q403+#REF!+Q374+Q255+Q221+Q183+Q176+Q10</f>
        <v>#REF!</v>
      </c>
      <c r="R470" s="11" t="e">
        <f>#REF!+R403+#REF!+R374+R255+R221+R183+R176+R10</f>
        <v>#REF!</v>
      </c>
      <c r="S470" s="11" t="e">
        <f>#REF!+S403+#REF!+S374+S255+S221+S183+S176+S10</f>
        <v>#REF!</v>
      </c>
      <c r="T470" s="11" t="e">
        <f>#REF!+T403+#REF!+T374+T255+T221+T183+T176+T10</f>
        <v>#REF!</v>
      </c>
      <c r="U470" s="11" t="e">
        <f>#REF!+U403+#REF!+U374+U255+U221+U183+U176+U10</f>
        <v>#REF!</v>
      </c>
      <c r="V470" s="11" t="e">
        <f>#REF!+V403+#REF!+V374+V255+V221+V183+V176+V10</f>
        <v>#REF!</v>
      </c>
      <c r="X470" s="84">
        <f>X10+X176+X183+X221+X255+X374+X170+X403+X430+X441+X454+X460</f>
        <v>594754.413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3"/>
      <c r="V472" s="3"/>
    </row>
  </sheetData>
  <sheetProtection/>
  <autoFilter ref="A9:F470"/>
  <mergeCells count="8">
    <mergeCell ref="B2:W2"/>
    <mergeCell ref="B3:W3"/>
    <mergeCell ref="C4:V4"/>
    <mergeCell ref="A7:X7"/>
    <mergeCell ref="A6:V6"/>
    <mergeCell ref="A472:T472"/>
    <mergeCell ref="A470:E470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2017-08-24T21:13:57Z</cp:lastPrinted>
  <dcterms:created xsi:type="dcterms:W3CDTF">2008-11-11T04:53:42Z</dcterms:created>
  <dcterms:modified xsi:type="dcterms:W3CDTF">2017-11-23T21:54:12Z</dcterms:modified>
  <cp:category/>
  <cp:version/>
  <cp:contentType/>
  <cp:contentStatus/>
</cp:coreProperties>
</file>